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2017 Statistikk inkl. spedbarn - DVHStat\Månedsstatistikk\"/>
    </mc:Choice>
  </mc:AlternateContent>
  <bookViews>
    <workbookView xWindow="-6900" yWindow="4440" windowWidth="24240" windowHeight="4410" tabRatio="835" firstSheet="1" activeTab="1"/>
  </bookViews>
  <sheets>
    <sheet name="Hovedtall" sheetId="1" state="hidden" r:id="rId1"/>
    <sheet name="Main" sheetId="40209" r:id="rId2"/>
    <sheet name="Pax - Month" sheetId="40228" r:id="rId3"/>
    <sheet name="Pax - Year To Date" sheetId="40229" r:id="rId4"/>
    <sheet name="Movements - Month" sheetId="40224" r:id="rId5"/>
    <sheet name="Movements - YearToDate" sheetId="40225" r:id="rId6"/>
    <sheet name="Tall til grafer" sheetId="40201" state="hidden" r:id="rId7"/>
  </sheets>
  <externalReferences>
    <externalReference r:id="rId8"/>
  </externalReferences>
  <definedNames>
    <definedName name="Recover">[1]Macro1!$A$245</definedName>
    <definedName name="TableName">"Dummy"</definedName>
    <definedName name="_xlnm.Print_Area" localSheetId="0">Hovedtall!$A$1:$I$52</definedName>
    <definedName name="_xlnm.Print_Area" localSheetId="1">Main!$A$1:$I$52</definedName>
  </definedNames>
  <calcPr calcId="152511"/>
</workbook>
</file>

<file path=xl/calcChain.xml><?xml version="1.0" encoding="utf-8"?>
<calcChain xmlns="http://schemas.openxmlformats.org/spreadsheetml/2006/main"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D25" i="40209" s="1"/>
  <c r="C24" i="40209"/>
  <c r="B24" i="40209"/>
  <c r="C23" i="40209"/>
  <c r="B23" i="40209"/>
  <c r="C20" i="40209"/>
  <c r="B20" i="40209"/>
  <c r="D20" i="40209" s="1"/>
  <c r="C19" i="40209"/>
  <c r="B19" i="40209"/>
  <c r="D19" i="40209" s="1"/>
  <c r="C18" i="40209"/>
  <c r="C17" i="40209" s="1"/>
  <c r="B18" i="40209"/>
  <c r="C12" i="40209"/>
  <c r="B12" i="40209"/>
  <c r="C10" i="40209"/>
  <c r="B10" i="40209"/>
  <c r="C9" i="40209"/>
  <c r="B9" i="40209"/>
  <c r="C7" i="40209"/>
  <c r="B7" i="40209"/>
  <c r="H25" i="40209"/>
  <c r="H23" i="40209" l="1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C28" i="40209" s="1"/>
  <c r="C31" i="40209" s="1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G28" i="40209" l="1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B17" i="1" l="1"/>
  <c r="C17" i="1"/>
  <c r="G17" i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<sst xmlns="http://schemas.openxmlformats.org/spreadsheetml/2006/main" count="1196" uniqueCount="263">
  <si>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</si>
  <si>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</si>
  <si>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</si>
  <si>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</si>
  <si>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</si>
  <si>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</si>
  <si>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</si>
  <si>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</si>
  <si>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</si>
  <si>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</si>
  <si>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</si>
  <si>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</si>
  <si>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</si>
  <si>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</si>
  <si>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</si>
  <si>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</si>
  <si>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</si>
  <si>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</si>
  <si>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</si>
  <si>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</si>
  <si>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</si>
  <si>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</si>
  <si>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</si>
  <si>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</si>
  <si>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</si>
  <si>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</si>
  <si>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</si>
  <si>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</si>
  <si>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</si>
  <si>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</si>
  <si>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</si>
  <si>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</si>
  <si>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</si>
  <si>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</si>
  <si>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</si>
  <si>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</si>
  <si>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</si>
  <si>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</si>
  <si>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</si>
  <si>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</si>
  <si>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</si>
  <si>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</si>
  <si>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</si>
  <si>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 xml:space="preserve">    Domestic</t>
  </si>
  <si>
    <t>Lufthavn</t>
  </si>
  <si>
    <t>IATA</t>
  </si>
  <si>
    <t>Offshore</t>
  </si>
  <si>
    <t>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</si>
  <si>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</si>
  <si>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</si>
  <si>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</si>
  <si>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</si>
  <si>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</si>
  <si>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</si>
  <si>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</si>
  <si>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</si>
  <si>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</si>
  <si>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ALTA LUFTHAVN</t>
  </si>
  <si>
    <t>ALF</t>
  </si>
  <si>
    <t>-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</si>
  <si>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</si>
  <si>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</si>
  <si>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</si>
  <si>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</si>
  <si>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</si>
  <si>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</si>
  <si>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</si>
  <si>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</si>
  <si>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</si>
  <si>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</si>
  <si>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</si>
  <si>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</si>
  <si>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</si>
  <si>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</si>
  <si>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</si>
  <si>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</si>
  <si>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</si>
  <si>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</si>
  <si>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</si>
  <si>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</si>
  <si>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</si>
  <si>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</si>
  <si>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</si>
  <si>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</si>
  <si>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</si>
  <si>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</si>
  <si>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</si>
  <si>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</si>
  <si>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</si>
  <si>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</si>
  <si>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</si>
  <si>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</si>
  <si>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</si>
  <si>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</si>
  <si>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</si>
  <si>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</si>
  <si>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</si>
  <si>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</si>
  <si>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</si>
  <si>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</si>
  <si>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</si>
  <si>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</si>
  <si>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</si>
  <si>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</si>
  <si>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</si>
  <si>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</si>
  <si>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</si>
  <si>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</si>
  <si>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</si>
  <si>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</si>
  <si>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</si>
  <si>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</si>
  <si>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</si>
  <si>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</si>
  <si>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</si>
  <si>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</si>
  <si>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</si>
  <si>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</si>
  <si>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</si>
  <si>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</si>
  <si>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</si>
  <si>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</si>
  <si>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</si>
  <si>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</si>
  <si>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</si>
  <si>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</si>
  <si>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</si>
  <si>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</si>
  <si>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</si>
  <si>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</si>
  <si>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</si>
  <si>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</si>
  <si>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</si>
  <si>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</si>
  <si>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</si>
  <si>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</si>
  <si>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</si>
  <si>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</si>
  <si>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</si>
  <si>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</si>
  <si>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</si>
  <si>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</si>
  <si>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</si>
  <si>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</si>
  <si>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</si>
  <si>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</si>
  <si>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</si>
  <si>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</si>
  <si>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</si>
  <si>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</si>
  <si>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</si>
  <si>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</si>
  <si>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</si>
  <si>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</si>
  <si>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</si>
  <si>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</si>
  <si>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</si>
  <si>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</si>
  <si>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</si>
  <si>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</si>
  <si>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</si>
  <si>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</si>
  <si>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</si>
  <si>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</si>
  <si>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</si>
  <si>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</si>
  <si>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</si>
  <si>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</si>
  <si>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</si>
  <si>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</si>
  <si>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</si>
  <si>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</si>
  <si>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</si>
  <si>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</si>
  <si>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</si>
  <si>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</si>
  <si>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</si>
  <si>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</si>
  <si>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</si>
  <si>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</si>
  <si>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</si>
  <si>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</si>
  <si>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</si>
  <si>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</si>
  <si>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</si>
  <si>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</si>
  <si>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</si>
  <si>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</si>
  <si>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</si>
  <si>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</si>
  <si>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</si>
  <si>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</si>
  <si>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</si>
  <si>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</si>
  <si>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</si>
  <si>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</si>
  <si>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</si>
  <si>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</si>
  <si>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</si>
  <si>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</si>
  <si>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</si>
  <si>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</si>
  <si>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</si>
  <si>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</si>
  <si>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</si>
  <si>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</si>
  <si>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</si>
  <si>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</si>
  <si>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</si>
  <si>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</si>
  <si>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</si>
  <si>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</si>
  <si>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</si>
  <si>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</si>
  <si>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</si>
  <si>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</si>
  <si>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</si>
  <si>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</si>
  <si>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</si>
  <si>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</si>
  <si>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</si>
  <si>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</si>
  <si>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</si>
  <si>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</si>
  <si>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</si>
  <si>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</si>
  <si>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</si>
  <si>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</si>
  <si>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 xml:space="preserve">Dato 09.06.2017 </t>
  </si>
  <si>
    <t>Mai</t>
  </si>
  <si>
    <t>May</t>
  </si>
  <si>
    <t>May 2017 - Flight movements</t>
  </si>
  <si>
    <t>Airport</t>
  </si>
  <si>
    <t>Domestic</t>
  </si>
  <si>
    <t>Change Domestic</t>
  </si>
  <si>
    <t>International</t>
  </si>
  <si>
    <t>Change International</t>
  </si>
  <si>
    <t>Change Offshore</t>
  </si>
  <si>
    <t>SUM Scheduled, Charter, Freight</t>
  </si>
  <si>
    <t>Sum Change</t>
  </si>
  <si>
    <t>Other</t>
  </si>
  <si>
    <t>Change Other</t>
  </si>
  <si>
    <t>Change Total</t>
  </si>
  <si>
    <t>Total Avinor</t>
  </si>
  <si>
    <t>Total other airports</t>
  </si>
  <si>
    <t>Total all airports</t>
  </si>
  <si>
    <t>May 2017 - Flight movements year to date</t>
  </si>
  <si>
    <t>Change Sum</t>
  </si>
  <si>
    <t>Passengers incl. infants - May 2017</t>
  </si>
  <si>
    <t>Arr/Dep Domestic</t>
  </si>
  <si>
    <t>Transfer Domestic</t>
  </si>
  <si>
    <t>Sum Domestic</t>
  </si>
  <si>
    <t>Sum Change Domestic</t>
  </si>
  <si>
    <t>Arr/Dep International</t>
  </si>
  <si>
    <t>Transfer International</t>
  </si>
  <si>
    <t>Sum International</t>
  </si>
  <si>
    <t>Sum Change International</t>
  </si>
  <si>
    <t>Arr/Dep Offshore</t>
  </si>
  <si>
    <t>Sum Change Offshore</t>
  </si>
  <si>
    <t>Terminal Passengers (Incl. Offshore)</t>
  </si>
  <si>
    <t>Change Terminal Passengers</t>
  </si>
  <si>
    <t>Passengers incl. infants - Year to date, May 2017</t>
  </si>
  <si>
    <t>Terminal Passengers (Incl Infants and Offshore)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</si>
</sst>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1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178" fontId="25" fillId="6" borderId="16" xfId="8" applyNumberFormat="1" applyFont="1" applyFill="1" applyBorder="1" applyAlignment="1">
      <alignment horizontal="righ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7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179" fontId="25" fillId="6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81" fontId="25" fillId="6" borderId="16" xfId="8" applyNumberFormat="1" applyFont="1" applyFill="1" applyBorder="1" applyAlignment="1">
      <alignment horizontal="right" vertical="top"/>
    </xf>
    <xf numFmtId="181" fontId="25" fillId="4" borderId="16" xfId="8" applyNumberFormat="1" applyFont="1" applyFill="1" applyBorder="1" applyAlignment="1">
      <alignment horizontal="right" vertical="top"/>
    </xf>
  </cellXfs>
  <cellStyles count="11">
    <cellStyle name="K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063232"/>
        <c:axId val="657062840"/>
      </c:lineChart>
      <c:catAx>
        <c:axId val="65706323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657062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57062840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65706323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2660800"/>
        <c:axId val="532661192"/>
      </c:lineChart>
      <c:catAx>
        <c:axId val="532660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532661192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532661192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53266080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2661976"/>
        <c:axId val="645857544"/>
      </c:lineChart>
      <c:catAx>
        <c:axId val="532661976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645857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45857544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532661976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199752"/>
        <c:axId val="657200144"/>
      </c:lineChart>
      <c:catAx>
        <c:axId val="657199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657200144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657200144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65719975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m434.lv.no\felles\CA\STAT\2014%20Statistikk%20-%20DVHStat\M&#229;nedsstatistikk\Discoverer%20Rapporter\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showRuler="0" showWhiteSpace="0" view="pageLayout" zoomScaleNormal="100" workbookViewId="0">
      <selection activeCell="A2" sqref="A2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228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229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13</v>
      </c>
      <c r="E4" s="8"/>
      <c r="F4" s="94">
        <v>2017</v>
      </c>
      <c r="G4" s="95">
        <v>2016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2753455</v>
      </c>
      <c r="C7" s="62">
        <v>2666050</v>
      </c>
      <c r="D7" s="46">
        <f>(B7-C7)/C7</f>
        <v>3.2784456405543783E-2</v>
      </c>
      <c r="E7" s="45"/>
      <c r="F7" s="61">
        <v>12439533</v>
      </c>
      <c r="G7" s="62">
        <v>12123345</v>
      </c>
      <c r="H7" s="46">
        <f>(F7-G7)/G7</f>
        <v>2.6080920735984996E-2</v>
      </c>
      <c r="I7" s="40"/>
      <c r="J7" s="41"/>
    </row>
    <row r="8" spans="1:17" ht="15" customHeight="1" x14ac:dyDescent="0.25">
      <c r="A8" s="89" t="s">
        <v>16</v>
      </c>
      <c r="B8" s="16">
        <f>SUM(B9:B10)</f>
        <v>1841280</v>
      </c>
      <c r="C8" s="17">
        <f>SUM(C9:C10)</f>
        <v>1764547</v>
      </c>
      <c r="D8" s="34">
        <f>(B8-C8)/C8</f>
        <v>4.3485948518231593E-2</v>
      </c>
      <c r="E8" s="45"/>
      <c r="F8" s="16">
        <f>SUM(F9:F10)</f>
        <v>7856371</v>
      </c>
      <c r="G8" s="17">
        <f>SUM(G9:G10)</f>
        <v>7327488</v>
      </c>
      <c r="H8" s="34">
        <f>(F8-G8)/G8</f>
        <v>7.2177941471893228E-2</v>
      </c>
      <c r="I8" s="40"/>
      <c r="J8" s="41"/>
    </row>
    <row r="9" spans="1:17" ht="15" customHeight="1" x14ac:dyDescent="0.25">
      <c r="A9" s="90" t="s">
        <v>17</v>
      </c>
      <c r="B9" s="63">
        <v>1712342</v>
      </c>
      <c r="C9" s="64">
        <v>1626283</v>
      </c>
      <c r="D9" s="18">
        <f>(B9-C9)/C9</f>
        <v>5.2917604131630228E-2</v>
      </c>
      <c r="E9" s="45"/>
      <c r="F9" s="63">
        <v>7333923</v>
      </c>
      <c r="G9" s="64">
        <v>6819018</v>
      </c>
      <c r="H9" s="18">
        <f>(F9-G9)/G9</f>
        <v>7.5510139436499507E-2</v>
      </c>
      <c r="J9" s="41"/>
    </row>
    <row r="10" spans="1:17" ht="15" customHeight="1" x14ac:dyDescent="0.25">
      <c r="A10" s="90" t="s">
        <v>18</v>
      </c>
      <c r="B10" s="63">
        <v>128938</v>
      </c>
      <c r="C10" s="64">
        <v>138264</v>
      </c>
      <c r="D10" s="18">
        <f>(B10-C10)/C10</f>
        <v>-6.7450674072788291E-2</v>
      </c>
      <c r="E10" s="45"/>
      <c r="F10" s="63">
        <v>522448</v>
      </c>
      <c r="G10" s="64">
        <v>508470</v>
      </c>
      <c r="H10" s="18">
        <f>(F10-G10)/G10</f>
        <v>2.7490314079493382E-2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42979</v>
      </c>
      <c r="C12" s="66">
        <v>42919</v>
      </c>
      <c r="D12" s="44">
        <f>(B12-C12)/C12</f>
        <v>1.3979822456254805E-3</v>
      </c>
      <c r="E12" s="45"/>
      <c r="F12" s="65">
        <v>192039</v>
      </c>
      <c r="G12" s="66">
        <v>206836</v>
      </c>
      <c r="H12" s="44">
        <f>(F12-G12)/G12</f>
        <v>-7.1539770639540506E-2</v>
      </c>
      <c r="J12" s="41"/>
    </row>
    <row r="13" spans="1:17" ht="15" customHeight="1" x14ac:dyDescent="0.25">
      <c r="A13" s="89" t="s">
        <v>19</v>
      </c>
      <c r="B13" s="16">
        <f>B7+B8+B12</f>
        <v>4637714</v>
      </c>
      <c r="C13" s="17">
        <f>C7+C8+C12</f>
        <v>4473516</v>
      </c>
      <c r="D13" s="34">
        <f>(B13-C13)/C13</f>
        <v>3.6704462440728947E-2</v>
      </c>
      <c r="E13" s="45"/>
      <c r="F13" s="16">
        <f>F7+F8+F12</f>
        <v>20487943</v>
      </c>
      <c r="G13" s="17">
        <f>G7+G8+G12</f>
        <v>19657669</v>
      </c>
      <c r="H13" s="34">
        <f>(F13-G13)/G13</f>
        <v>4.223664565722416E-2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42656</v>
      </c>
      <c r="C17" s="14">
        <f>SUM(C18:C20)</f>
        <v>41796</v>
      </c>
      <c r="D17" s="46">
        <f>(B17-C17)/C17</f>
        <v>2.0576131687242798E-2</v>
      </c>
      <c r="E17" s="19"/>
      <c r="F17" s="14">
        <f>SUM(F18:F20)</f>
        <v>198153</v>
      </c>
      <c r="G17" s="15">
        <f>SUM(G18:G20)</f>
        <v>202022</v>
      </c>
      <c r="H17" s="46">
        <f>(F17-G17)/G17</f>
        <v>-1.9151379552721982E-2</v>
      </c>
      <c r="J17" s="43"/>
    </row>
    <row r="18" spans="1:10" ht="15" customHeight="1" x14ac:dyDescent="0.25">
      <c r="A18" s="90" t="s">
        <v>17</v>
      </c>
      <c r="B18" s="63">
        <v>41137</v>
      </c>
      <c r="C18" s="64">
        <v>40273</v>
      </c>
      <c r="D18" s="18">
        <f t="shared" ref="D18:D31" si="0">(B18-C18)/C18</f>
        <v>2.1453579321133266E-2</v>
      </c>
      <c r="E18" s="19"/>
      <c r="F18" s="63">
        <v>191273</v>
      </c>
      <c r="G18" s="64">
        <v>194540</v>
      </c>
      <c r="H18" s="18">
        <f t="shared" ref="H18:H31" si="1">(F18-G18)/G18</f>
        <v>-1.6793461498920529E-2</v>
      </c>
      <c r="J18" s="41"/>
    </row>
    <row r="19" spans="1:10" ht="15" customHeight="1" x14ac:dyDescent="0.25">
      <c r="A19" s="90" t="s">
        <v>18</v>
      </c>
      <c r="B19" s="63">
        <v>549</v>
      </c>
      <c r="C19" s="64">
        <v>590</v>
      </c>
      <c r="D19" s="18">
        <f t="shared" si="0"/>
        <v>-6.9491525423728814E-2</v>
      </c>
      <c r="E19" s="19"/>
      <c r="F19" s="63">
        <v>1737</v>
      </c>
      <c r="G19" s="64">
        <v>2065</v>
      </c>
      <c r="H19" s="18">
        <f t="shared" si="1"/>
        <v>-0.15883777239709443</v>
      </c>
      <c r="J19" s="41"/>
    </row>
    <row r="20" spans="1:10" ht="15" customHeight="1" x14ac:dyDescent="0.25">
      <c r="A20" s="90" t="s">
        <v>20</v>
      </c>
      <c r="B20" s="63">
        <v>970</v>
      </c>
      <c r="C20" s="64">
        <v>933</v>
      </c>
      <c r="D20" s="18">
        <f t="shared" si="0"/>
        <v>3.965702036441586E-2</v>
      </c>
      <c r="E20" s="19"/>
      <c r="F20" s="63">
        <v>5143</v>
      </c>
      <c r="G20" s="64">
        <v>5417</v>
      </c>
      <c r="H20" s="18">
        <f t="shared" si="1"/>
        <v>-5.0581502676758351E-2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16538</v>
      </c>
      <c r="C22" s="17">
        <f>SUM(C23:C25)</f>
        <v>15895</v>
      </c>
      <c r="D22" s="34">
        <f t="shared" si="0"/>
        <v>4.0452972632903428E-2</v>
      </c>
      <c r="E22" s="19"/>
      <c r="F22" s="16">
        <f>SUM(F23:F25)</f>
        <v>71618</v>
      </c>
      <c r="G22" s="17">
        <f>SUM(G23:G25)</f>
        <v>69858</v>
      </c>
      <c r="H22" s="34">
        <f t="shared" si="1"/>
        <v>2.5193964900226174E-2</v>
      </c>
      <c r="J22" s="41"/>
    </row>
    <row r="23" spans="1:10" ht="15" customHeight="1" x14ac:dyDescent="0.25">
      <c r="A23" s="90" t="s">
        <v>17</v>
      </c>
      <c r="B23" s="63">
        <v>14951</v>
      </c>
      <c r="C23" s="64">
        <v>14389</v>
      </c>
      <c r="D23" s="18">
        <f t="shared" si="0"/>
        <v>3.9057613454722355E-2</v>
      </c>
      <c r="E23" s="19"/>
      <c r="F23" s="63">
        <v>64869</v>
      </c>
      <c r="G23" s="64">
        <v>63710</v>
      </c>
      <c r="H23" s="18">
        <f t="shared" si="1"/>
        <v>1.8191806623763931E-2</v>
      </c>
      <c r="J23" s="41"/>
    </row>
    <row r="24" spans="1:10" ht="15" customHeight="1" x14ac:dyDescent="0.25">
      <c r="A24" s="90" t="s">
        <v>18</v>
      </c>
      <c r="B24" s="63">
        <v>1149</v>
      </c>
      <c r="C24" s="64">
        <v>1104</v>
      </c>
      <c r="D24" s="18">
        <f t="shared" si="0"/>
        <v>4.0760869565217392E-2</v>
      </c>
      <c r="E24" s="19"/>
      <c r="F24" s="63">
        <v>4565</v>
      </c>
      <c r="G24" s="64">
        <v>4066</v>
      </c>
      <c r="H24" s="18">
        <f t="shared" si="1"/>
        <v>0.12272503689129366</v>
      </c>
      <c r="J24" s="41"/>
    </row>
    <row r="25" spans="1:10" ht="15" customHeight="1" x14ac:dyDescent="0.25">
      <c r="A25" s="90" t="s">
        <v>20</v>
      </c>
      <c r="B25" s="63">
        <v>438</v>
      </c>
      <c r="C25" s="64">
        <v>402</v>
      </c>
      <c r="D25" s="18">
        <f t="shared" si="0"/>
        <v>8.9552238805970144E-2</v>
      </c>
      <c r="E25" s="19"/>
      <c r="F25" s="63">
        <v>2184</v>
      </c>
      <c r="G25" s="64">
        <v>2082</v>
      </c>
      <c r="H25" s="18">
        <f t="shared" si="1"/>
        <v>4.8991354466858789E-2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3031</v>
      </c>
      <c r="C27" s="66">
        <v>3228</v>
      </c>
      <c r="D27" s="34">
        <f t="shared" si="0"/>
        <v>-6.1028500619578686E-2</v>
      </c>
      <c r="E27" s="19"/>
      <c r="F27" s="67">
        <v>13959</v>
      </c>
      <c r="G27" s="68">
        <v>15515</v>
      </c>
      <c r="H27" s="34">
        <f>(F27-G27)/G27</f>
        <v>-0.10029004189494038</v>
      </c>
      <c r="J27" s="41"/>
    </row>
    <row r="28" spans="1:10" ht="15" customHeight="1" x14ac:dyDescent="0.25">
      <c r="A28" s="89" t="s">
        <v>19</v>
      </c>
      <c r="B28" s="16">
        <f>B22+B17+B27</f>
        <v>62225</v>
      </c>
      <c r="C28" s="17">
        <f>C22+C17+C27</f>
        <v>60919</v>
      </c>
      <c r="D28" s="34">
        <f t="shared" si="0"/>
        <v>2.1438303320803032E-2</v>
      </c>
      <c r="E28" s="19"/>
      <c r="F28" s="16">
        <f>F22+F17+F27</f>
        <v>283730</v>
      </c>
      <c r="G28" s="17">
        <f>G22+G17+G27</f>
        <v>287395</v>
      </c>
      <c r="H28" s="34">
        <f>(F28-G28)/G28</f>
        <v>-1.2752483515718784E-2</v>
      </c>
      <c r="J28" s="41"/>
    </row>
    <row r="29" spans="1:10" ht="15" customHeight="1" x14ac:dyDescent="0.25">
      <c r="A29" s="89" t="s">
        <v>24</v>
      </c>
      <c r="B29" s="65">
        <v>10272</v>
      </c>
      <c r="C29" s="66">
        <v>11327</v>
      </c>
      <c r="D29" s="18">
        <f>(B29-C29)/C29</f>
        <v>-9.314028427650746E-2</v>
      </c>
      <c r="E29" s="19"/>
      <c r="F29" s="65">
        <v>39108</v>
      </c>
      <c r="G29" s="66">
        <v>43275</v>
      </c>
      <c r="H29" s="18">
        <f>(F29-G29)/G29</f>
        <v>-9.6291161178509527E-2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72497</v>
      </c>
      <c r="C31" s="17">
        <f>SUM(C28:C29)</f>
        <v>72246</v>
      </c>
      <c r="D31" s="34">
        <f t="shared" si="0"/>
        <v>3.4742407884173518E-3</v>
      </c>
      <c r="E31" s="19"/>
      <c r="F31" s="16">
        <f>SUM(F28:F29)</f>
        <v>322838</v>
      </c>
      <c r="G31" s="17">
        <f>SUM(G28:G29)</f>
        <v>330670</v>
      </c>
      <c r="H31" s="34">
        <f t="shared" si="1"/>
        <v>-2.3685245108416245E-2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zoomScaleNormal="100" workbookViewId="0">
      <pane xSplit="24765" topLeftCell="AA1"/>
      <selection activeCell="A2" sqref="A2"/>
      <selection pane="topRight" activeCell="T62" sqref="T62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09.06.2017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230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30</v>
      </c>
      <c r="E4" s="8"/>
      <c r="F4" s="94">
        <v>2017</v>
      </c>
      <c r="G4" s="95">
        <v>2016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43</v>
      </c>
      <c r="B7" s="71">
        <f>Hovedtall!$B$7</f>
        <v>2753455</v>
      </c>
      <c r="C7" s="72">
        <f>Hovedtall!$C$7</f>
        <v>2666050</v>
      </c>
      <c r="D7" s="46">
        <f>(B7-C7)/C7</f>
        <v>3.2784456405543783E-2</v>
      </c>
      <c r="E7" s="45"/>
      <c r="F7" s="71">
        <f>Hovedtall!$F$7</f>
        <v>12439533</v>
      </c>
      <c r="G7" s="72">
        <f>Hovedtall!$G$7</f>
        <v>12123345</v>
      </c>
      <c r="H7" s="46">
        <f>(F7-G7)/G7</f>
        <v>2.6080920735984996E-2</v>
      </c>
      <c r="I7" s="40"/>
      <c r="J7" s="41"/>
    </row>
    <row r="8" spans="1:17" ht="15" customHeight="1" x14ac:dyDescent="0.25">
      <c r="A8" s="89" t="s">
        <v>33</v>
      </c>
      <c r="B8" s="16">
        <f>SUM(B9:B10)</f>
        <v>1841280</v>
      </c>
      <c r="C8" s="17">
        <f>SUM(C9:C10)</f>
        <v>1764547</v>
      </c>
      <c r="D8" s="34">
        <f>(B8-C8)/C8</f>
        <v>4.3485948518231593E-2</v>
      </c>
      <c r="E8" s="45"/>
      <c r="F8" s="16">
        <f>SUM(F9:F10)</f>
        <v>7856371</v>
      </c>
      <c r="G8" s="17">
        <f>SUM(G9:G10)</f>
        <v>7327488</v>
      </c>
      <c r="H8" s="34">
        <f>(F8-G8)/G8</f>
        <v>7.2177941471893228E-2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1712342</v>
      </c>
      <c r="C9" s="74">
        <f>Hovedtall!$C$9</f>
        <v>1626283</v>
      </c>
      <c r="D9" s="18">
        <f>(B9-C9)/C9</f>
        <v>5.2917604131630228E-2</v>
      </c>
      <c r="E9" s="45"/>
      <c r="F9" s="73">
        <f>Hovedtall!$F$9</f>
        <v>7333923</v>
      </c>
      <c r="G9" s="74">
        <f>Hovedtall!$G$9</f>
        <v>6819018</v>
      </c>
      <c r="H9" s="18">
        <f>(F9-G9)/G9</f>
        <v>7.5510139436499507E-2</v>
      </c>
      <c r="J9" s="41"/>
    </row>
    <row r="10" spans="1:17" ht="15" customHeight="1" x14ac:dyDescent="0.25">
      <c r="A10" s="90" t="s">
        <v>35</v>
      </c>
      <c r="B10" s="73">
        <f>Hovedtall!$B$10</f>
        <v>128938</v>
      </c>
      <c r="C10" s="74">
        <f>Hovedtall!$C$10</f>
        <v>138264</v>
      </c>
      <c r="D10" s="18">
        <f>(B10-C10)/C10</f>
        <v>-6.7450674072788291E-2</v>
      </c>
      <c r="E10" s="45"/>
      <c r="F10" s="73">
        <f>Hovedtall!$F$10</f>
        <v>522448</v>
      </c>
      <c r="G10" s="74">
        <f>Hovedtall!$G$10</f>
        <v>508470</v>
      </c>
      <c r="H10" s="18">
        <f>(F10-G10)/G10</f>
        <v>2.7490314079493382E-2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42979</v>
      </c>
      <c r="C12" s="76">
        <f>Hovedtall!$C$12</f>
        <v>42919</v>
      </c>
      <c r="D12" s="44">
        <f>(B12-C12)/C12</f>
        <v>1.3979822456254805E-3</v>
      </c>
      <c r="E12" s="45"/>
      <c r="F12" s="75">
        <f>Hovedtall!$F$12</f>
        <v>192039</v>
      </c>
      <c r="G12" s="76">
        <f>Hovedtall!$G$12</f>
        <v>206836</v>
      </c>
      <c r="H12" s="44">
        <f>(F12-G12)/G12</f>
        <v>-7.1539770639540506E-2</v>
      </c>
      <c r="J12" s="41"/>
    </row>
    <row r="13" spans="1:17" ht="15" customHeight="1" x14ac:dyDescent="0.25">
      <c r="A13" s="89" t="s">
        <v>19</v>
      </c>
      <c r="B13" s="16">
        <f>B7+B8+B12</f>
        <v>4637714</v>
      </c>
      <c r="C13" s="17">
        <f>C7+C8+C12</f>
        <v>4473516</v>
      </c>
      <c r="D13" s="34">
        <f>(B13-C13)/C13</f>
        <v>3.6704462440728947E-2</v>
      </c>
      <c r="E13" s="45"/>
      <c r="F13" s="16">
        <f>F7+F8+F12</f>
        <v>20487943</v>
      </c>
      <c r="G13" s="17">
        <f>G7+G8+G12</f>
        <v>19657669</v>
      </c>
      <c r="H13" s="34">
        <f>(F13-G13)/G13</f>
        <v>4.223664565722416E-2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42656</v>
      </c>
      <c r="C17" s="15">
        <f>SUM(C18:C20)</f>
        <v>41796</v>
      </c>
      <c r="D17" s="46">
        <f>(B17-C17)/C17</f>
        <v>2.0576131687242798E-2</v>
      </c>
      <c r="E17" s="19"/>
      <c r="F17" s="14">
        <f>SUM(F18:F20)</f>
        <v>198153</v>
      </c>
      <c r="G17" s="15">
        <f>SUM(G18:G20)</f>
        <v>202022</v>
      </c>
      <c r="H17" s="46">
        <f>(F17-G17)/G17</f>
        <v>-1.9151379552721982E-2</v>
      </c>
      <c r="J17" s="43"/>
    </row>
    <row r="18" spans="1:10" ht="15" customHeight="1" x14ac:dyDescent="0.25">
      <c r="A18" s="90" t="s">
        <v>34</v>
      </c>
      <c r="B18" s="73">
        <f>Hovedtall!$B$18</f>
        <v>41137</v>
      </c>
      <c r="C18" s="74">
        <f>Hovedtall!$C$18</f>
        <v>40273</v>
      </c>
      <c r="D18" s="18">
        <f t="shared" ref="D18:D31" si="0">(B18-C18)/C18</f>
        <v>2.1453579321133266E-2</v>
      </c>
      <c r="E18" s="19"/>
      <c r="F18" s="73">
        <f>Hovedtall!$F$18</f>
        <v>191273</v>
      </c>
      <c r="G18" s="74">
        <f>Hovedtall!$G$18</f>
        <v>194540</v>
      </c>
      <c r="H18" s="18">
        <f t="shared" ref="H18:H31" si="1">(F18-G18)/G18</f>
        <v>-1.6793461498920529E-2</v>
      </c>
      <c r="J18" s="41"/>
    </row>
    <row r="19" spans="1:10" ht="15" customHeight="1" x14ac:dyDescent="0.25">
      <c r="A19" s="90" t="s">
        <v>35</v>
      </c>
      <c r="B19" s="73">
        <f>Hovedtall!$B$19</f>
        <v>549</v>
      </c>
      <c r="C19" s="74">
        <f>Hovedtall!$C$19</f>
        <v>590</v>
      </c>
      <c r="D19" s="18">
        <f t="shared" si="0"/>
        <v>-6.9491525423728814E-2</v>
      </c>
      <c r="E19" s="19"/>
      <c r="F19" s="73">
        <f>Hovedtall!$F$19</f>
        <v>1737</v>
      </c>
      <c r="G19" s="74">
        <f>Hovedtall!$G$19</f>
        <v>2065</v>
      </c>
      <c r="H19" s="18">
        <f t="shared" si="1"/>
        <v>-0.15883777239709443</v>
      </c>
      <c r="J19" s="41"/>
    </row>
    <row r="20" spans="1:10" ht="15" customHeight="1" x14ac:dyDescent="0.25">
      <c r="A20" s="90" t="s">
        <v>36</v>
      </c>
      <c r="B20" s="73">
        <f>Hovedtall!$B$20</f>
        <v>970</v>
      </c>
      <c r="C20" s="74">
        <f>Hovedtall!$C$20</f>
        <v>933</v>
      </c>
      <c r="D20" s="18">
        <f t="shared" si="0"/>
        <v>3.965702036441586E-2</v>
      </c>
      <c r="E20" s="19"/>
      <c r="F20" s="73">
        <f>Hovedtall!$F$20</f>
        <v>5143</v>
      </c>
      <c r="G20" s="74">
        <f>Hovedtall!$G$20</f>
        <v>5417</v>
      </c>
      <c r="H20" s="18">
        <f t="shared" si="1"/>
        <v>-5.0581502676758351E-2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16538</v>
      </c>
      <c r="C22" s="17">
        <f>SUM(C23:C25)</f>
        <v>15895</v>
      </c>
      <c r="D22" s="34">
        <f t="shared" si="0"/>
        <v>4.0452972632903428E-2</v>
      </c>
      <c r="E22" s="19"/>
      <c r="F22" s="16">
        <f>SUM(F23:F25)</f>
        <v>71618</v>
      </c>
      <c r="G22" s="17">
        <f>SUM(G23:G25)</f>
        <v>69858</v>
      </c>
      <c r="H22" s="34">
        <f t="shared" si="1"/>
        <v>2.5193964900226174E-2</v>
      </c>
      <c r="J22" s="41"/>
    </row>
    <row r="23" spans="1:10" ht="15" customHeight="1" x14ac:dyDescent="0.25">
      <c r="A23" s="90" t="s">
        <v>34</v>
      </c>
      <c r="B23" s="73">
        <f>Hovedtall!$B$23</f>
        <v>14951</v>
      </c>
      <c r="C23" s="74">
        <f>Hovedtall!$C$23</f>
        <v>14389</v>
      </c>
      <c r="D23" s="18">
        <f t="shared" si="0"/>
        <v>3.9057613454722355E-2</v>
      </c>
      <c r="E23" s="19"/>
      <c r="F23" s="73">
        <f>Hovedtall!$F$23</f>
        <v>64869</v>
      </c>
      <c r="G23" s="74">
        <f>Hovedtall!$G$23</f>
        <v>63710</v>
      </c>
      <c r="H23" s="18">
        <f t="shared" si="1"/>
        <v>1.8191806623763931E-2</v>
      </c>
      <c r="J23" s="41"/>
    </row>
    <row r="24" spans="1:10" ht="15" customHeight="1" x14ac:dyDescent="0.25">
      <c r="A24" s="90" t="s">
        <v>35</v>
      </c>
      <c r="B24" s="73">
        <f>Hovedtall!$B$24</f>
        <v>1149</v>
      </c>
      <c r="C24" s="74">
        <f>Hovedtall!$C$24</f>
        <v>1104</v>
      </c>
      <c r="D24" s="18">
        <f t="shared" si="0"/>
        <v>4.0760869565217392E-2</v>
      </c>
      <c r="E24" s="19"/>
      <c r="F24" s="73">
        <f>Hovedtall!$F$24</f>
        <v>4565</v>
      </c>
      <c r="G24" s="74">
        <f>Hovedtall!$G$24</f>
        <v>4066</v>
      </c>
      <c r="H24" s="18">
        <f t="shared" si="1"/>
        <v>0.12272503689129366</v>
      </c>
      <c r="J24" s="41"/>
    </row>
    <row r="25" spans="1:10" ht="15" customHeight="1" x14ac:dyDescent="0.25">
      <c r="A25" s="90" t="s">
        <v>36</v>
      </c>
      <c r="B25" s="73">
        <f>Hovedtall!$B$25</f>
        <v>438</v>
      </c>
      <c r="C25" s="74">
        <f>Hovedtall!$C$25</f>
        <v>402</v>
      </c>
      <c r="D25" s="18">
        <f t="shared" si="0"/>
        <v>8.9552238805970144E-2</v>
      </c>
      <c r="E25" s="19"/>
      <c r="F25" s="73">
        <f>Hovedtall!$F$25</f>
        <v>2184</v>
      </c>
      <c r="G25" s="74">
        <f>Hovedtall!$G$25</f>
        <v>2082</v>
      </c>
      <c r="H25" s="18">
        <f t="shared" si="1"/>
        <v>4.8991354466858789E-2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3031</v>
      </c>
      <c r="C27" s="76">
        <f>Hovedtall!$C$27</f>
        <v>3228</v>
      </c>
      <c r="D27" s="34">
        <f t="shared" si="0"/>
        <v>-6.1028500619578686E-2</v>
      </c>
      <c r="E27" s="19"/>
      <c r="F27" s="77">
        <f>Hovedtall!$F$27</f>
        <v>13959</v>
      </c>
      <c r="G27" s="78">
        <f>Hovedtall!$G$27</f>
        <v>15515</v>
      </c>
      <c r="H27" s="34">
        <f>(F27-G27)/G27</f>
        <v>-0.10029004189494038</v>
      </c>
      <c r="J27" s="41"/>
    </row>
    <row r="28" spans="1:10" ht="15" customHeight="1" x14ac:dyDescent="0.25">
      <c r="A28" s="89" t="s">
        <v>19</v>
      </c>
      <c r="B28" s="16">
        <f>B22+B17+B27</f>
        <v>62225</v>
      </c>
      <c r="C28" s="17">
        <f>C22+C17+C27</f>
        <v>60919</v>
      </c>
      <c r="D28" s="34">
        <f t="shared" si="0"/>
        <v>2.1438303320803032E-2</v>
      </c>
      <c r="E28" s="19"/>
      <c r="F28" s="16">
        <f>F22+F17+F27</f>
        <v>283730</v>
      </c>
      <c r="G28" s="17">
        <f>G22+G17+G27</f>
        <v>287395</v>
      </c>
      <c r="H28" s="34">
        <f>(F28-G28)/G28</f>
        <v>-1.2752483515718784E-2</v>
      </c>
      <c r="J28" s="41"/>
    </row>
    <row r="29" spans="1:10" ht="15" customHeight="1" x14ac:dyDescent="0.25">
      <c r="A29" s="89" t="s">
        <v>24</v>
      </c>
      <c r="B29" s="75">
        <f>Hovedtall!$B$29</f>
        <v>10272</v>
      </c>
      <c r="C29" s="76">
        <f>Hovedtall!$C$29</f>
        <v>11327</v>
      </c>
      <c r="D29" s="18">
        <f>(B29-C29)/C29</f>
        <v>-9.314028427650746E-2</v>
      </c>
      <c r="E29" s="19"/>
      <c r="F29" s="75">
        <f>Hovedtall!$F$29</f>
        <v>39108</v>
      </c>
      <c r="G29" s="76">
        <f>Hovedtall!$G$29</f>
        <v>43275</v>
      </c>
      <c r="H29" s="18">
        <f>(F29-G29)/G29</f>
        <v>-9.6291161178509527E-2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72497</v>
      </c>
      <c r="C31" s="17">
        <f>SUM(C28:C29)</f>
        <v>72246</v>
      </c>
      <c r="D31" s="34">
        <f t="shared" si="0"/>
        <v>3.4742407884173518E-3</v>
      </c>
      <c r="E31" s="19"/>
      <c r="F31" s="16">
        <f>SUM(F28:F29)</f>
        <v>322838</v>
      </c>
      <c r="G31" s="17">
        <f>SUM(G28:G29)</f>
        <v>330670</v>
      </c>
      <c r="H31" s="34">
        <f t="shared" si="1"/>
        <v>-2.3685245108416245E-2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512" zoomScaleSheetLayoutView="16384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2.285156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140625" style="98" hidden="1" customWidth="1"/>
    <col min="20" max="20" width="6.7109375" style="98" hidden="1" customWidth="1"/>
    <col min="21" max="21" width="29.85546875" style="98" hidden="1" customWidth="1"/>
    <col min="22" max="22" width="22.7109375" style="98" hidden="1" customWidth="1"/>
    <col min="23" max="23" width="25.5703125" style="98" hidden="1" customWidth="1"/>
    <col min="24" max="24" width="28.85546875" style="98" hidden="1" customWidth="1"/>
    <col min="25" max="25" width="22" style="98" hidden="1" customWidth="1"/>
    <col min="26" max="26" width="24.5703125" style="98" hidden="1" customWidth="1"/>
    <col min="27" max="27" width="19.140625" style="98" hidden="1" customWidth="1"/>
    <col min="28" max="28" width="18" style="98" hidden="1" customWidth="1"/>
    <col min="29" max="29" width="20.140625" style="98" hidden="1" customWidth="1"/>
    <col min="30" max="30" width="15.42578125" style="98" hidden="1" customWidth="1"/>
    <col min="31" max="31" width="33.5703125" style="98" hidden="1" customWidth="1"/>
    <col min="32" max="32" width="9.140625" style="98" hidden="1" customWidth="1"/>
    <col min="33" max="33" width="9.85546875" style="98" hidden="1" customWidth="1"/>
    <col min="34" max="256" width="11.42578125" style="98"/>
    <col min="257" max="257" width="32.28515625" style="98" bestFit="1" customWidth="1"/>
    <col min="258" max="258" width="5.85546875" style="98" customWidth="1"/>
    <col min="259" max="273" width="15.7109375" style="98" customWidth="1"/>
    <col min="274" max="289" width="0" style="98" hidden="1" customWidth="1"/>
    <col min="290" max="512" width="11.42578125" style="98"/>
    <col min="513" max="513" width="32.28515625" style="98" bestFit="1" customWidth="1"/>
    <col min="514" max="514" width="5.85546875" style="98" customWidth="1"/>
    <col min="515" max="529" width="15.7109375" style="98" customWidth="1"/>
    <col min="530" max="545" width="0" style="98" hidden="1" customWidth="1"/>
    <col min="546" max="768" width="11.42578125" style="98"/>
    <col min="769" max="769" width="32.28515625" style="98" bestFit="1" customWidth="1"/>
    <col min="770" max="770" width="5.85546875" style="98" customWidth="1"/>
    <col min="771" max="785" width="15.7109375" style="98" customWidth="1"/>
    <col min="786" max="801" width="0" style="98" hidden="1" customWidth="1"/>
    <col min="802" max="1024" width="11.42578125" style="98"/>
    <col min="1025" max="1025" width="32.28515625" style="98" bestFit="1" customWidth="1"/>
    <col min="1026" max="1026" width="5.85546875" style="98" customWidth="1"/>
    <col min="1027" max="1041" width="15.7109375" style="98" customWidth="1"/>
    <col min="1042" max="1057" width="0" style="98" hidden="1" customWidth="1"/>
    <col min="1058" max="1280" width="11.42578125" style="98"/>
    <col min="1281" max="1281" width="32.28515625" style="98" bestFit="1" customWidth="1"/>
    <col min="1282" max="1282" width="5.85546875" style="98" customWidth="1"/>
    <col min="1283" max="1297" width="15.7109375" style="98" customWidth="1"/>
    <col min="1298" max="1313" width="0" style="98" hidden="1" customWidth="1"/>
    <col min="1314" max="1536" width="11.42578125" style="98"/>
    <col min="1537" max="1537" width="32.28515625" style="98" bestFit="1" customWidth="1"/>
    <col min="1538" max="1538" width="5.85546875" style="98" customWidth="1"/>
    <col min="1539" max="1553" width="15.7109375" style="98" customWidth="1"/>
    <col min="1554" max="1569" width="0" style="98" hidden="1" customWidth="1"/>
    <col min="1570" max="1792" width="11.42578125" style="98"/>
    <col min="1793" max="1793" width="32.28515625" style="98" bestFit="1" customWidth="1"/>
    <col min="1794" max="1794" width="5.85546875" style="98" customWidth="1"/>
    <col min="1795" max="1809" width="15.7109375" style="98" customWidth="1"/>
    <col min="1810" max="1825" width="0" style="98" hidden="1" customWidth="1"/>
    <col min="1826" max="2048" width="11.42578125" style="98"/>
    <col min="2049" max="2049" width="32.28515625" style="98" bestFit="1" customWidth="1"/>
    <col min="2050" max="2050" width="5.85546875" style="98" customWidth="1"/>
    <col min="2051" max="2065" width="15.7109375" style="98" customWidth="1"/>
    <col min="2066" max="2081" width="0" style="98" hidden="1" customWidth="1"/>
    <col min="2082" max="2304" width="11.42578125" style="98"/>
    <col min="2305" max="2305" width="32.28515625" style="98" bestFit="1" customWidth="1"/>
    <col min="2306" max="2306" width="5.85546875" style="98" customWidth="1"/>
    <col min="2307" max="2321" width="15.7109375" style="98" customWidth="1"/>
    <col min="2322" max="2337" width="0" style="98" hidden="1" customWidth="1"/>
    <col min="2338" max="2560" width="11.42578125" style="98"/>
    <col min="2561" max="2561" width="32.28515625" style="98" bestFit="1" customWidth="1"/>
    <col min="2562" max="2562" width="5.85546875" style="98" customWidth="1"/>
    <col min="2563" max="2577" width="15.7109375" style="98" customWidth="1"/>
    <col min="2578" max="2593" width="0" style="98" hidden="1" customWidth="1"/>
    <col min="2594" max="2816" width="11.42578125" style="98"/>
    <col min="2817" max="2817" width="32.28515625" style="98" bestFit="1" customWidth="1"/>
    <col min="2818" max="2818" width="5.85546875" style="98" customWidth="1"/>
    <col min="2819" max="2833" width="15.7109375" style="98" customWidth="1"/>
    <col min="2834" max="2849" width="0" style="98" hidden="1" customWidth="1"/>
    <col min="2850" max="3072" width="11.42578125" style="98"/>
    <col min="3073" max="3073" width="32.28515625" style="98" bestFit="1" customWidth="1"/>
    <col min="3074" max="3074" width="5.85546875" style="98" customWidth="1"/>
    <col min="3075" max="3089" width="15.7109375" style="98" customWidth="1"/>
    <col min="3090" max="3105" width="0" style="98" hidden="1" customWidth="1"/>
    <col min="3106" max="3328" width="11.42578125" style="98"/>
    <col min="3329" max="3329" width="32.28515625" style="98" bestFit="1" customWidth="1"/>
    <col min="3330" max="3330" width="5.85546875" style="98" customWidth="1"/>
    <col min="3331" max="3345" width="15.7109375" style="98" customWidth="1"/>
    <col min="3346" max="3361" width="0" style="98" hidden="1" customWidth="1"/>
    <col min="3362" max="3584" width="11.42578125" style="98"/>
    <col min="3585" max="3585" width="32.28515625" style="98" bestFit="1" customWidth="1"/>
    <col min="3586" max="3586" width="5.85546875" style="98" customWidth="1"/>
    <col min="3587" max="3601" width="15.7109375" style="98" customWidth="1"/>
    <col min="3602" max="3617" width="0" style="98" hidden="1" customWidth="1"/>
    <col min="3618" max="3840" width="11.42578125" style="98"/>
    <col min="3841" max="3841" width="32.28515625" style="98" bestFit="1" customWidth="1"/>
    <col min="3842" max="3842" width="5.85546875" style="98" customWidth="1"/>
    <col min="3843" max="3857" width="15.7109375" style="98" customWidth="1"/>
    <col min="3858" max="3873" width="0" style="98" hidden="1" customWidth="1"/>
    <col min="3874" max="4096" width="11.42578125" style="98"/>
    <col min="4097" max="4097" width="32.28515625" style="98" bestFit="1" customWidth="1"/>
    <col min="4098" max="4098" width="5.85546875" style="98" customWidth="1"/>
    <col min="4099" max="4113" width="15.7109375" style="98" customWidth="1"/>
    <col min="4114" max="4129" width="0" style="98" hidden="1" customWidth="1"/>
    <col min="4130" max="4352" width="11.42578125" style="98"/>
    <col min="4353" max="4353" width="32.28515625" style="98" bestFit="1" customWidth="1"/>
    <col min="4354" max="4354" width="5.85546875" style="98" customWidth="1"/>
    <col min="4355" max="4369" width="15.7109375" style="98" customWidth="1"/>
    <col min="4370" max="4385" width="0" style="98" hidden="1" customWidth="1"/>
    <col min="4386" max="4608" width="11.42578125" style="98"/>
    <col min="4609" max="4609" width="32.28515625" style="98" bestFit="1" customWidth="1"/>
    <col min="4610" max="4610" width="5.85546875" style="98" customWidth="1"/>
    <col min="4611" max="4625" width="15.7109375" style="98" customWidth="1"/>
    <col min="4626" max="4641" width="0" style="98" hidden="1" customWidth="1"/>
    <col min="4642" max="4864" width="11.42578125" style="98"/>
    <col min="4865" max="4865" width="32.28515625" style="98" bestFit="1" customWidth="1"/>
    <col min="4866" max="4866" width="5.85546875" style="98" customWidth="1"/>
    <col min="4867" max="4881" width="15.7109375" style="98" customWidth="1"/>
    <col min="4882" max="4897" width="0" style="98" hidden="1" customWidth="1"/>
    <col min="4898" max="5120" width="11.42578125" style="98"/>
    <col min="5121" max="5121" width="32.28515625" style="98" bestFit="1" customWidth="1"/>
    <col min="5122" max="5122" width="5.85546875" style="98" customWidth="1"/>
    <col min="5123" max="5137" width="15.7109375" style="98" customWidth="1"/>
    <col min="5138" max="5153" width="0" style="98" hidden="1" customWidth="1"/>
    <col min="5154" max="5376" width="11.42578125" style="98"/>
    <col min="5377" max="5377" width="32.28515625" style="98" bestFit="1" customWidth="1"/>
    <col min="5378" max="5378" width="5.85546875" style="98" customWidth="1"/>
    <col min="5379" max="5393" width="15.7109375" style="98" customWidth="1"/>
    <col min="5394" max="5409" width="0" style="98" hidden="1" customWidth="1"/>
    <col min="5410" max="5632" width="11.42578125" style="98"/>
    <col min="5633" max="5633" width="32.28515625" style="98" bestFit="1" customWidth="1"/>
    <col min="5634" max="5634" width="5.85546875" style="98" customWidth="1"/>
    <col min="5635" max="5649" width="15.7109375" style="98" customWidth="1"/>
    <col min="5650" max="5665" width="0" style="98" hidden="1" customWidth="1"/>
    <col min="5666" max="5888" width="11.42578125" style="98"/>
    <col min="5889" max="5889" width="32.28515625" style="98" bestFit="1" customWidth="1"/>
    <col min="5890" max="5890" width="5.85546875" style="98" customWidth="1"/>
    <col min="5891" max="5905" width="15.7109375" style="98" customWidth="1"/>
    <col min="5906" max="5921" width="0" style="98" hidden="1" customWidth="1"/>
    <col min="5922" max="6144" width="11.42578125" style="98"/>
    <col min="6145" max="6145" width="32.28515625" style="98" bestFit="1" customWidth="1"/>
    <col min="6146" max="6146" width="5.85546875" style="98" customWidth="1"/>
    <col min="6147" max="6161" width="15.7109375" style="98" customWidth="1"/>
    <col min="6162" max="6177" width="0" style="98" hidden="1" customWidth="1"/>
    <col min="6178" max="6400" width="11.42578125" style="98"/>
    <col min="6401" max="6401" width="32.28515625" style="98" bestFit="1" customWidth="1"/>
    <col min="6402" max="6402" width="5.85546875" style="98" customWidth="1"/>
    <col min="6403" max="6417" width="15.7109375" style="98" customWidth="1"/>
    <col min="6418" max="6433" width="0" style="98" hidden="1" customWidth="1"/>
    <col min="6434" max="6656" width="11.42578125" style="98"/>
    <col min="6657" max="6657" width="32.28515625" style="98" bestFit="1" customWidth="1"/>
    <col min="6658" max="6658" width="5.85546875" style="98" customWidth="1"/>
    <col min="6659" max="6673" width="15.7109375" style="98" customWidth="1"/>
    <col min="6674" max="6689" width="0" style="98" hidden="1" customWidth="1"/>
    <col min="6690" max="6912" width="11.42578125" style="98"/>
    <col min="6913" max="6913" width="32.28515625" style="98" bestFit="1" customWidth="1"/>
    <col min="6914" max="6914" width="5.85546875" style="98" customWidth="1"/>
    <col min="6915" max="6929" width="15.7109375" style="98" customWidth="1"/>
    <col min="6930" max="6945" width="0" style="98" hidden="1" customWidth="1"/>
    <col min="6946" max="7168" width="11.42578125" style="98"/>
    <col min="7169" max="7169" width="32.28515625" style="98" bestFit="1" customWidth="1"/>
    <col min="7170" max="7170" width="5.85546875" style="98" customWidth="1"/>
    <col min="7171" max="7185" width="15.7109375" style="98" customWidth="1"/>
    <col min="7186" max="7201" width="0" style="98" hidden="1" customWidth="1"/>
    <col min="7202" max="7424" width="11.42578125" style="98"/>
    <col min="7425" max="7425" width="32.28515625" style="98" bestFit="1" customWidth="1"/>
    <col min="7426" max="7426" width="5.85546875" style="98" customWidth="1"/>
    <col min="7427" max="7441" width="15.7109375" style="98" customWidth="1"/>
    <col min="7442" max="7457" width="0" style="98" hidden="1" customWidth="1"/>
    <col min="7458" max="7680" width="11.42578125" style="98"/>
    <col min="7681" max="7681" width="32.28515625" style="98" bestFit="1" customWidth="1"/>
    <col min="7682" max="7682" width="5.85546875" style="98" customWidth="1"/>
    <col min="7683" max="7697" width="15.7109375" style="98" customWidth="1"/>
    <col min="7698" max="7713" width="0" style="98" hidden="1" customWidth="1"/>
    <col min="7714" max="7936" width="11.42578125" style="98"/>
    <col min="7937" max="7937" width="32.28515625" style="98" bestFit="1" customWidth="1"/>
    <col min="7938" max="7938" width="5.85546875" style="98" customWidth="1"/>
    <col min="7939" max="7953" width="15.7109375" style="98" customWidth="1"/>
    <col min="7954" max="7969" width="0" style="98" hidden="1" customWidth="1"/>
    <col min="7970" max="8192" width="11.42578125" style="98"/>
    <col min="8193" max="8193" width="32.28515625" style="98" bestFit="1" customWidth="1"/>
    <col min="8194" max="8194" width="5.85546875" style="98" customWidth="1"/>
    <col min="8195" max="8209" width="15.7109375" style="98" customWidth="1"/>
    <col min="8210" max="8225" width="0" style="98" hidden="1" customWidth="1"/>
    <col min="8226" max="8448" width="11.42578125" style="98"/>
    <col min="8449" max="8449" width="32.28515625" style="98" bestFit="1" customWidth="1"/>
    <col min="8450" max="8450" width="5.85546875" style="98" customWidth="1"/>
    <col min="8451" max="8465" width="15.7109375" style="98" customWidth="1"/>
    <col min="8466" max="8481" width="0" style="98" hidden="1" customWidth="1"/>
    <col min="8482" max="8704" width="11.42578125" style="98"/>
    <col min="8705" max="8705" width="32.28515625" style="98" bestFit="1" customWidth="1"/>
    <col min="8706" max="8706" width="5.85546875" style="98" customWidth="1"/>
    <col min="8707" max="8721" width="15.7109375" style="98" customWidth="1"/>
    <col min="8722" max="8737" width="0" style="98" hidden="1" customWidth="1"/>
    <col min="8738" max="8960" width="11.42578125" style="98"/>
    <col min="8961" max="8961" width="32.28515625" style="98" bestFit="1" customWidth="1"/>
    <col min="8962" max="8962" width="5.85546875" style="98" customWidth="1"/>
    <col min="8963" max="8977" width="15.7109375" style="98" customWidth="1"/>
    <col min="8978" max="8993" width="0" style="98" hidden="1" customWidth="1"/>
    <col min="8994" max="9216" width="11.42578125" style="98"/>
    <col min="9217" max="9217" width="32.28515625" style="98" bestFit="1" customWidth="1"/>
    <col min="9218" max="9218" width="5.85546875" style="98" customWidth="1"/>
    <col min="9219" max="9233" width="15.7109375" style="98" customWidth="1"/>
    <col min="9234" max="9249" width="0" style="98" hidden="1" customWidth="1"/>
    <col min="9250" max="9472" width="11.42578125" style="98"/>
    <col min="9473" max="9473" width="32.28515625" style="98" bestFit="1" customWidth="1"/>
    <col min="9474" max="9474" width="5.85546875" style="98" customWidth="1"/>
    <col min="9475" max="9489" width="15.7109375" style="98" customWidth="1"/>
    <col min="9490" max="9505" width="0" style="98" hidden="1" customWidth="1"/>
    <col min="9506" max="9728" width="11.42578125" style="98"/>
    <col min="9729" max="9729" width="32.28515625" style="98" bestFit="1" customWidth="1"/>
    <col min="9730" max="9730" width="5.85546875" style="98" customWidth="1"/>
    <col min="9731" max="9745" width="15.7109375" style="98" customWidth="1"/>
    <col min="9746" max="9761" width="0" style="98" hidden="1" customWidth="1"/>
    <col min="9762" max="9984" width="11.42578125" style="98"/>
    <col min="9985" max="9985" width="32.28515625" style="98" bestFit="1" customWidth="1"/>
    <col min="9986" max="9986" width="5.85546875" style="98" customWidth="1"/>
    <col min="9987" max="10001" width="15.7109375" style="98" customWidth="1"/>
    <col min="10002" max="10017" width="0" style="98" hidden="1" customWidth="1"/>
    <col min="10018" max="10240" width="11.42578125" style="98"/>
    <col min="10241" max="10241" width="32.28515625" style="98" bestFit="1" customWidth="1"/>
    <col min="10242" max="10242" width="5.85546875" style="98" customWidth="1"/>
    <col min="10243" max="10257" width="15.7109375" style="98" customWidth="1"/>
    <col min="10258" max="10273" width="0" style="98" hidden="1" customWidth="1"/>
    <col min="10274" max="10496" width="11.42578125" style="98"/>
    <col min="10497" max="10497" width="32.28515625" style="98" bestFit="1" customWidth="1"/>
    <col min="10498" max="10498" width="5.85546875" style="98" customWidth="1"/>
    <col min="10499" max="10513" width="15.7109375" style="98" customWidth="1"/>
    <col min="10514" max="10529" width="0" style="98" hidden="1" customWidth="1"/>
    <col min="10530" max="10752" width="11.42578125" style="98"/>
    <col min="10753" max="10753" width="32.28515625" style="98" bestFit="1" customWidth="1"/>
    <col min="10754" max="10754" width="5.85546875" style="98" customWidth="1"/>
    <col min="10755" max="10769" width="15.7109375" style="98" customWidth="1"/>
    <col min="10770" max="10785" width="0" style="98" hidden="1" customWidth="1"/>
    <col min="10786" max="11008" width="11.42578125" style="98"/>
    <col min="11009" max="11009" width="32.28515625" style="98" bestFit="1" customWidth="1"/>
    <col min="11010" max="11010" width="5.85546875" style="98" customWidth="1"/>
    <col min="11011" max="11025" width="15.7109375" style="98" customWidth="1"/>
    <col min="11026" max="11041" width="0" style="98" hidden="1" customWidth="1"/>
    <col min="11042" max="11264" width="11.42578125" style="98"/>
    <col min="11265" max="11265" width="32.28515625" style="98" bestFit="1" customWidth="1"/>
    <col min="11266" max="11266" width="5.85546875" style="98" customWidth="1"/>
    <col min="11267" max="11281" width="15.7109375" style="98" customWidth="1"/>
    <col min="11282" max="11297" width="0" style="98" hidden="1" customWidth="1"/>
    <col min="11298" max="11520" width="11.42578125" style="98"/>
    <col min="11521" max="11521" width="32.28515625" style="98" bestFit="1" customWidth="1"/>
    <col min="11522" max="11522" width="5.85546875" style="98" customWidth="1"/>
    <col min="11523" max="11537" width="15.7109375" style="98" customWidth="1"/>
    <col min="11538" max="11553" width="0" style="98" hidden="1" customWidth="1"/>
    <col min="11554" max="11776" width="11.42578125" style="98"/>
    <col min="11777" max="11777" width="32.28515625" style="98" bestFit="1" customWidth="1"/>
    <col min="11778" max="11778" width="5.85546875" style="98" customWidth="1"/>
    <col min="11779" max="11793" width="15.7109375" style="98" customWidth="1"/>
    <col min="11794" max="11809" width="0" style="98" hidden="1" customWidth="1"/>
    <col min="11810" max="12032" width="11.42578125" style="98"/>
    <col min="12033" max="12033" width="32.28515625" style="98" bestFit="1" customWidth="1"/>
    <col min="12034" max="12034" width="5.85546875" style="98" customWidth="1"/>
    <col min="12035" max="12049" width="15.7109375" style="98" customWidth="1"/>
    <col min="12050" max="12065" width="0" style="98" hidden="1" customWidth="1"/>
    <col min="12066" max="12288" width="11.42578125" style="98"/>
    <col min="12289" max="12289" width="32.28515625" style="98" bestFit="1" customWidth="1"/>
    <col min="12290" max="12290" width="5.85546875" style="98" customWidth="1"/>
    <col min="12291" max="12305" width="15.7109375" style="98" customWidth="1"/>
    <col min="12306" max="12321" width="0" style="98" hidden="1" customWidth="1"/>
    <col min="12322" max="12544" width="11.42578125" style="98"/>
    <col min="12545" max="12545" width="32.28515625" style="98" bestFit="1" customWidth="1"/>
    <col min="12546" max="12546" width="5.85546875" style="98" customWidth="1"/>
    <col min="12547" max="12561" width="15.7109375" style="98" customWidth="1"/>
    <col min="12562" max="12577" width="0" style="98" hidden="1" customWidth="1"/>
    <col min="12578" max="12800" width="11.42578125" style="98"/>
    <col min="12801" max="12801" width="32.28515625" style="98" bestFit="1" customWidth="1"/>
    <col min="12802" max="12802" width="5.85546875" style="98" customWidth="1"/>
    <col min="12803" max="12817" width="15.7109375" style="98" customWidth="1"/>
    <col min="12818" max="12833" width="0" style="98" hidden="1" customWidth="1"/>
    <col min="12834" max="13056" width="11.42578125" style="98"/>
    <col min="13057" max="13057" width="32.28515625" style="98" bestFit="1" customWidth="1"/>
    <col min="13058" max="13058" width="5.85546875" style="98" customWidth="1"/>
    <col min="13059" max="13073" width="15.7109375" style="98" customWidth="1"/>
    <col min="13074" max="13089" width="0" style="98" hidden="1" customWidth="1"/>
    <col min="13090" max="13312" width="11.42578125" style="98"/>
    <col min="13313" max="13313" width="32.28515625" style="98" bestFit="1" customWidth="1"/>
    <col min="13314" max="13314" width="5.85546875" style="98" customWidth="1"/>
    <col min="13315" max="13329" width="15.7109375" style="98" customWidth="1"/>
    <col min="13330" max="13345" width="0" style="98" hidden="1" customWidth="1"/>
    <col min="13346" max="13568" width="11.42578125" style="98"/>
    <col min="13569" max="13569" width="32.28515625" style="98" bestFit="1" customWidth="1"/>
    <col min="13570" max="13570" width="5.85546875" style="98" customWidth="1"/>
    <col min="13571" max="13585" width="15.7109375" style="98" customWidth="1"/>
    <col min="13586" max="13601" width="0" style="98" hidden="1" customWidth="1"/>
    <col min="13602" max="13824" width="11.42578125" style="98"/>
    <col min="13825" max="13825" width="32.28515625" style="98" bestFit="1" customWidth="1"/>
    <col min="13826" max="13826" width="5.85546875" style="98" customWidth="1"/>
    <col min="13827" max="13841" width="15.7109375" style="98" customWidth="1"/>
    <col min="13842" max="13857" width="0" style="98" hidden="1" customWidth="1"/>
    <col min="13858" max="14080" width="11.42578125" style="98"/>
    <col min="14081" max="14081" width="32.28515625" style="98" bestFit="1" customWidth="1"/>
    <col min="14082" max="14082" width="5.85546875" style="98" customWidth="1"/>
    <col min="14083" max="14097" width="15.7109375" style="98" customWidth="1"/>
    <col min="14098" max="14113" width="0" style="98" hidden="1" customWidth="1"/>
    <col min="14114" max="14336" width="11.42578125" style="98"/>
    <col min="14337" max="14337" width="32.28515625" style="98" bestFit="1" customWidth="1"/>
    <col min="14338" max="14338" width="5.85546875" style="98" customWidth="1"/>
    <col min="14339" max="14353" width="15.7109375" style="98" customWidth="1"/>
    <col min="14354" max="14369" width="0" style="98" hidden="1" customWidth="1"/>
    <col min="14370" max="14592" width="11.42578125" style="98"/>
    <col min="14593" max="14593" width="32.28515625" style="98" bestFit="1" customWidth="1"/>
    <col min="14594" max="14594" width="5.85546875" style="98" customWidth="1"/>
    <col min="14595" max="14609" width="15.7109375" style="98" customWidth="1"/>
    <col min="14610" max="14625" width="0" style="98" hidden="1" customWidth="1"/>
    <col min="14626" max="14848" width="11.42578125" style="98"/>
    <col min="14849" max="14849" width="32.28515625" style="98" bestFit="1" customWidth="1"/>
    <col min="14850" max="14850" width="5.85546875" style="98" customWidth="1"/>
    <col min="14851" max="14865" width="15.7109375" style="98" customWidth="1"/>
    <col min="14866" max="14881" width="0" style="98" hidden="1" customWidth="1"/>
    <col min="14882" max="15104" width="11.42578125" style="98"/>
    <col min="15105" max="15105" width="32.28515625" style="98" bestFit="1" customWidth="1"/>
    <col min="15106" max="15106" width="5.85546875" style="98" customWidth="1"/>
    <col min="15107" max="15121" width="15.7109375" style="98" customWidth="1"/>
    <col min="15122" max="15137" width="0" style="98" hidden="1" customWidth="1"/>
    <col min="15138" max="15360" width="11.42578125" style="98"/>
    <col min="15361" max="15361" width="32.28515625" style="98" bestFit="1" customWidth="1"/>
    <col min="15362" max="15362" width="5.85546875" style="98" customWidth="1"/>
    <col min="15363" max="15377" width="15.7109375" style="98" customWidth="1"/>
    <col min="15378" max="15393" width="0" style="98" hidden="1" customWidth="1"/>
    <col min="15394" max="15616" width="11.42578125" style="98"/>
    <col min="15617" max="15617" width="32.28515625" style="98" bestFit="1" customWidth="1"/>
    <col min="15618" max="15618" width="5.85546875" style="98" customWidth="1"/>
    <col min="15619" max="15633" width="15.7109375" style="98" customWidth="1"/>
    <col min="15634" max="15649" width="0" style="98" hidden="1" customWidth="1"/>
    <col min="15650" max="15872" width="11.42578125" style="98"/>
    <col min="15873" max="15873" width="32.28515625" style="98" bestFit="1" customWidth="1"/>
    <col min="15874" max="15874" width="5.85546875" style="98" customWidth="1"/>
    <col min="15875" max="15889" width="15.7109375" style="98" customWidth="1"/>
    <col min="15890" max="15905" width="0" style="98" hidden="1" customWidth="1"/>
    <col min="15906" max="16128" width="11.42578125" style="98"/>
    <col min="16129" max="16129" width="32.28515625" style="98" bestFit="1" customWidth="1"/>
    <col min="16130" max="16130" width="5.85546875" style="98" customWidth="1"/>
    <col min="16131" max="16145" width="15.7109375" style="98" customWidth="1"/>
    <col min="16146" max="16161" width="0" style="98" hidden="1" customWidth="1"/>
    <col min="16162" max="16384" width="11.42578125" style="98"/>
  </cols>
  <sheetData>
    <row r="1" spans="1:33" ht="15.75" x14ac:dyDescent="0.25">
      <c r="A1" s="97" t="s">
        <v>248</v>
      </c>
    </row>
    <row r="4" spans="1:33" ht="42.75" x14ac:dyDescent="0.2">
      <c r="A4" s="99" t="s">
        <v>232</v>
      </c>
      <c r="B4" s="99" t="s">
        <v>45</v>
      </c>
      <c r="C4" s="99" t="s">
        <v>249</v>
      </c>
      <c r="D4" s="99" t="s">
        <v>250</v>
      </c>
      <c r="E4" s="99" t="s">
        <v>251</v>
      </c>
      <c r="F4" s="99" t="s">
        <v>252</v>
      </c>
      <c r="G4" s="99" t="s">
        <v>253</v>
      </c>
      <c r="H4" s="99" t="s">
        <v>254</v>
      </c>
      <c r="I4" s="99" t="s">
        <v>255</v>
      </c>
      <c r="J4" s="99" t="s">
        <v>256</v>
      </c>
      <c r="K4" s="99" t="s">
        <v>257</v>
      </c>
      <c r="L4" s="99" t="s">
        <v>258</v>
      </c>
      <c r="M4" s="99" t="s">
        <v>259</v>
      </c>
      <c r="N4" s="99" t="s">
        <v>260</v>
      </c>
      <c r="O4" s="99" t="s">
        <v>217</v>
      </c>
      <c r="P4" s="99" t="s">
        <v>47</v>
      </c>
      <c r="Q4" s="99" t="s">
        <v>242</v>
      </c>
      <c r="R4" s="100" t="s">
        <v>48</v>
      </c>
      <c r="S4" s="100" t="s">
        <v>49</v>
      </c>
      <c r="T4" s="100" t="s">
        <v>50</v>
      </c>
      <c r="U4" s="100" t="s">
        <v>218</v>
      </c>
      <c r="V4" s="100" t="s">
        <v>219</v>
      </c>
      <c r="W4" s="100" t="s">
        <v>220</v>
      </c>
      <c r="X4" s="100" t="s">
        <v>221</v>
      </c>
      <c r="Y4" s="100" t="s">
        <v>222</v>
      </c>
      <c r="Z4" s="100" t="s">
        <v>223</v>
      </c>
      <c r="AA4" s="100" t="s">
        <v>53</v>
      </c>
      <c r="AB4" s="100" t="s">
        <v>224</v>
      </c>
      <c r="AC4" s="100" t="s">
        <v>225</v>
      </c>
      <c r="AD4" s="100" t="s">
        <v>56</v>
      </c>
      <c r="AE4" s="100" t="s">
        <v>44</v>
      </c>
      <c r="AF4" s="100" t="s">
        <v>226</v>
      </c>
      <c r="AG4" s="100" t="s">
        <v>227</v>
      </c>
    </row>
    <row r="5" spans="1:33" x14ac:dyDescent="0.2">
      <c r="A5" s="101" t="s">
        <v>61</v>
      </c>
      <c r="B5" s="101" t="s">
        <v>58</v>
      </c>
      <c r="C5" s="102">
        <v>31055</v>
      </c>
      <c r="D5" s="102">
        <v>1344</v>
      </c>
      <c r="E5" s="102">
        <v>32399</v>
      </c>
      <c r="F5" s="103">
        <v>5.5342019543973907E-2</v>
      </c>
      <c r="G5" s="102">
        <v>1502</v>
      </c>
      <c r="H5" s="102">
        <v>0</v>
      </c>
      <c r="I5" s="102">
        <v>1502</v>
      </c>
      <c r="J5" s="116">
        <v>0.28927038626609403</v>
      </c>
      <c r="K5" s="106">
        <v>325</v>
      </c>
      <c r="L5" s="103">
        <v>0</v>
      </c>
      <c r="M5" s="106">
        <v>34226</v>
      </c>
      <c r="N5" s="103">
        <v>7.40938333594853E-2</v>
      </c>
      <c r="O5" s="106">
        <v>664</v>
      </c>
      <c r="P5" s="106">
        <v>34890</v>
      </c>
      <c r="Q5" s="103">
        <v>6.7331518247728595E-2</v>
      </c>
      <c r="R5" s="104">
        <v>4</v>
      </c>
      <c r="S5" s="105" t="s">
        <v>60</v>
      </c>
      <c r="T5" s="101" t="s">
        <v>60</v>
      </c>
      <c r="U5" s="106">
        <v>29178</v>
      </c>
      <c r="V5" s="106">
        <v>30700</v>
      </c>
      <c r="W5" s="106">
        <v>1522</v>
      </c>
      <c r="X5" s="106">
        <v>1165</v>
      </c>
      <c r="Y5" s="106">
        <v>1165</v>
      </c>
      <c r="Z5" s="106">
        <v>0</v>
      </c>
      <c r="AA5" s="106">
        <v>0</v>
      </c>
      <c r="AB5" s="106">
        <v>824</v>
      </c>
      <c r="AC5" s="106">
        <v>31865</v>
      </c>
      <c r="AD5" s="106">
        <v>32689</v>
      </c>
      <c r="AE5" s="101" t="s">
        <v>57</v>
      </c>
      <c r="AF5" s="106">
        <v>4034</v>
      </c>
      <c r="AG5" s="106">
        <v>10</v>
      </c>
    </row>
    <row r="6" spans="1:33" x14ac:dyDescent="0.2">
      <c r="A6" s="101" t="s">
        <v>64</v>
      </c>
      <c r="B6" s="101" t="s">
        <v>63</v>
      </c>
      <c r="C6" s="102">
        <v>3511</v>
      </c>
      <c r="D6" s="102">
        <v>18</v>
      </c>
      <c r="E6" s="102">
        <v>3529</v>
      </c>
      <c r="F6" s="103">
        <v>-2.86264794935315E-2</v>
      </c>
      <c r="G6" s="102">
        <v>0</v>
      </c>
      <c r="H6" s="102">
        <v>0</v>
      </c>
      <c r="I6" s="102">
        <v>0</v>
      </c>
      <c r="J6" s="116">
        <v>0</v>
      </c>
      <c r="K6" s="106">
        <v>0</v>
      </c>
      <c r="L6" s="103">
        <v>0</v>
      </c>
      <c r="M6" s="106">
        <v>3529</v>
      </c>
      <c r="N6" s="103">
        <v>-2.86264794935315E-2</v>
      </c>
      <c r="O6" s="106">
        <v>1428</v>
      </c>
      <c r="P6" s="106">
        <v>4957</v>
      </c>
      <c r="Q6" s="103">
        <v>0.10302625723186501</v>
      </c>
      <c r="R6" s="104">
        <v>5</v>
      </c>
      <c r="S6" s="107"/>
      <c r="T6" s="101" t="s">
        <v>60</v>
      </c>
      <c r="U6" s="106">
        <v>3623</v>
      </c>
      <c r="V6" s="106">
        <v>3633</v>
      </c>
      <c r="W6" s="106">
        <v>10</v>
      </c>
      <c r="X6" s="106">
        <v>0</v>
      </c>
      <c r="Y6" s="106">
        <v>0</v>
      </c>
      <c r="Z6" s="106">
        <v>0</v>
      </c>
      <c r="AA6" s="106">
        <v>0</v>
      </c>
      <c r="AB6" s="106">
        <v>861</v>
      </c>
      <c r="AC6" s="106">
        <v>3633</v>
      </c>
      <c r="AD6" s="106">
        <v>4494</v>
      </c>
      <c r="AE6" s="101" t="s">
        <v>62</v>
      </c>
      <c r="AF6" s="106">
        <v>4034</v>
      </c>
      <c r="AG6" s="106">
        <v>10</v>
      </c>
    </row>
    <row r="7" spans="1:33" x14ac:dyDescent="0.2">
      <c r="A7" s="101" t="s">
        <v>67</v>
      </c>
      <c r="B7" s="101" t="s">
        <v>66</v>
      </c>
      <c r="C7" s="102">
        <v>22041</v>
      </c>
      <c r="D7" s="102">
        <v>4</v>
      </c>
      <c r="E7" s="102">
        <v>22045</v>
      </c>
      <c r="F7" s="103">
        <v>-2.4886877828054301E-3</v>
      </c>
      <c r="G7" s="102">
        <v>0</v>
      </c>
      <c r="H7" s="102">
        <v>0</v>
      </c>
      <c r="I7" s="102">
        <v>0</v>
      </c>
      <c r="J7" s="116">
        <v>0</v>
      </c>
      <c r="K7" s="106">
        <v>0</v>
      </c>
      <c r="L7" s="103">
        <v>0</v>
      </c>
      <c r="M7" s="106">
        <v>22045</v>
      </c>
      <c r="N7" s="103">
        <v>-2.4886877828054301E-3</v>
      </c>
      <c r="O7" s="106">
        <v>357</v>
      </c>
      <c r="P7" s="106">
        <v>22402</v>
      </c>
      <c r="Q7" s="103">
        <v>1.36651583710407E-2</v>
      </c>
      <c r="R7" s="104">
        <v>4</v>
      </c>
      <c r="S7" s="107"/>
      <c r="T7" s="101" t="s">
        <v>60</v>
      </c>
      <c r="U7" s="106">
        <v>22100</v>
      </c>
      <c r="V7" s="106">
        <v>22100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0</v>
      </c>
      <c r="AC7" s="106">
        <v>22100</v>
      </c>
      <c r="AD7" s="106">
        <v>22100</v>
      </c>
      <c r="AE7" s="101" t="s">
        <v>65</v>
      </c>
      <c r="AF7" s="106">
        <v>4034</v>
      </c>
      <c r="AG7" s="106">
        <v>10</v>
      </c>
    </row>
    <row r="8" spans="1:33" x14ac:dyDescent="0.2">
      <c r="A8" s="101" t="s">
        <v>70</v>
      </c>
      <c r="B8" s="101" t="s">
        <v>69</v>
      </c>
      <c r="C8" s="102">
        <v>301526</v>
      </c>
      <c r="D8" s="102">
        <v>26232</v>
      </c>
      <c r="E8" s="102">
        <v>327758</v>
      </c>
      <c r="F8" s="103">
        <v>3.0588309278998801E-2</v>
      </c>
      <c r="G8" s="102">
        <v>189313</v>
      </c>
      <c r="H8" s="102">
        <v>6956</v>
      </c>
      <c r="I8" s="102">
        <v>196269</v>
      </c>
      <c r="J8" s="116">
        <v>-7.4139631324752807E-3</v>
      </c>
      <c r="K8" s="106">
        <v>14966</v>
      </c>
      <c r="L8" s="103">
        <v>-0.11490921994204301</v>
      </c>
      <c r="M8" s="106">
        <v>538993</v>
      </c>
      <c r="N8" s="103">
        <v>1.18627903746006E-2</v>
      </c>
      <c r="O8" s="106">
        <v>7539</v>
      </c>
      <c r="P8" s="106">
        <v>546532</v>
      </c>
      <c r="Q8" s="103">
        <v>1.2822152172019602E-2</v>
      </c>
      <c r="R8" s="104">
        <v>2</v>
      </c>
      <c r="S8" s="107"/>
      <c r="T8" s="101" t="s">
        <v>60</v>
      </c>
      <c r="U8" s="106">
        <v>293884</v>
      </c>
      <c r="V8" s="106">
        <v>318030</v>
      </c>
      <c r="W8" s="106">
        <v>24146</v>
      </c>
      <c r="X8" s="106">
        <v>191389</v>
      </c>
      <c r="Y8" s="106">
        <v>197735</v>
      </c>
      <c r="Z8" s="106">
        <v>6346</v>
      </c>
      <c r="AA8" s="106">
        <v>16909</v>
      </c>
      <c r="AB8" s="106">
        <v>6939</v>
      </c>
      <c r="AC8" s="106">
        <v>532674</v>
      </c>
      <c r="AD8" s="106">
        <v>539613</v>
      </c>
      <c r="AE8" s="101" t="s">
        <v>68</v>
      </c>
      <c r="AF8" s="106">
        <v>4034</v>
      </c>
      <c r="AG8" s="106">
        <v>10</v>
      </c>
    </row>
    <row r="9" spans="1:33" x14ac:dyDescent="0.2">
      <c r="A9" s="101" t="s">
        <v>73</v>
      </c>
      <c r="B9" s="101" t="s">
        <v>72</v>
      </c>
      <c r="C9" s="102">
        <v>493</v>
      </c>
      <c r="D9" s="102">
        <v>2</v>
      </c>
      <c r="E9" s="102">
        <v>495</v>
      </c>
      <c r="F9" s="103">
        <v>8.55263157894737E-2</v>
      </c>
      <c r="G9" s="102">
        <v>0</v>
      </c>
      <c r="H9" s="102">
        <v>0</v>
      </c>
      <c r="I9" s="102">
        <v>0</v>
      </c>
      <c r="J9" s="116">
        <v>0</v>
      </c>
      <c r="K9" s="106">
        <v>0</v>
      </c>
      <c r="L9" s="103">
        <v>0</v>
      </c>
      <c r="M9" s="106">
        <v>495</v>
      </c>
      <c r="N9" s="103">
        <v>8.55263157894737E-2</v>
      </c>
      <c r="O9" s="106">
        <v>740</v>
      </c>
      <c r="P9" s="106">
        <v>1235</v>
      </c>
      <c r="Q9" s="103">
        <v>3.5205364626990795E-2</v>
      </c>
      <c r="R9" s="104">
        <v>5</v>
      </c>
      <c r="S9" s="107"/>
      <c r="T9" s="101" t="s">
        <v>60</v>
      </c>
      <c r="U9" s="106">
        <v>456</v>
      </c>
      <c r="V9" s="106">
        <v>456</v>
      </c>
      <c r="W9" s="106">
        <v>0</v>
      </c>
      <c r="X9" s="106">
        <v>0</v>
      </c>
      <c r="Y9" s="106">
        <v>0</v>
      </c>
      <c r="Z9" s="106">
        <v>0</v>
      </c>
      <c r="AA9" s="106">
        <v>0</v>
      </c>
      <c r="AB9" s="106">
        <v>737</v>
      </c>
      <c r="AC9" s="106">
        <v>456</v>
      </c>
      <c r="AD9" s="106">
        <v>1193</v>
      </c>
      <c r="AE9" s="101" t="s">
        <v>71</v>
      </c>
      <c r="AF9" s="106">
        <v>4034</v>
      </c>
      <c r="AG9" s="106">
        <v>10</v>
      </c>
    </row>
    <row r="10" spans="1:33" x14ac:dyDescent="0.2">
      <c r="A10" s="101" t="s">
        <v>76</v>
      </c>
      <c r="B10" s="101" t="s">
        <v>75</v>
      </c>
      <c r="C10" s="102">
        <v>103784</v>
      </c>
      <c r="D10" s="102">
        <v>38330</v>
      </c>
      <c r="E10" s="102">
        <v>142114</v>
      </c>
      <c r="F10" s="103">
        <v>-8.7467217231181303E-3</v>
      </c>
      <c r="G10" s="102">
        <v>4138</v>
      </c>
      <c r="H10" s="102">
        <v>0</v>
      </c>
      <c r="I10" s="102">
        <v>4138</v>
      </c>
      <c r="J10" s="116">
        <v>0.19595375722543401</v>
      </c>
      <c r="K10" s="106">
        <v>0</v>
      </c>
      <c r="L10" s="103">
        <v>0</v>
      </c>
      <c r="M10" s="106">
        <v>146252</v>
      </c>
      <c r="N10" s="103">
        <v>-3.9229574740512708E-3</v>
      </c>
      <c r="O10" s="106">
        <v>12828</v>
      </c>
      <c r="P10" s="106">
        <v>159080</v>
      </c>
      <c r="Q10" s="103">
        <v>1.09239265129225E-2</v>
      </c>
      <c r="R10" s="104">
        <v>3</v>
      </c>
      <c r="S10" s="107"/>
      <c r="T10" s="101" t="s">
        <v>60</v>
      </c>
      <c r="U10" s="106">
        <v>102764</v>
      </c>
      <c r="V10" s="106">
        <v>143368</v>
      </c>
      <c r="W10" s="106">
        <v>40604</v>
      </c>
      <c r="X10" s="106">
        <v>3460</v>
      </c>
      <c r="Y10" s="106">
        <v>3460</v>
      </c>
      <c r="Z10" s="106">
        <v>0</v>
      </c>
      <c r="AA10" s="106">
        <v>0</v>
      </c>
      <c r="AB10" s="106">
        <v>10533</v>
      </c>
      <c r="AC10" s="106">
        <v>146828</v>
      </c>
      <c r="AD10" s="106">
        <v>157361</v>
      </c>
      <c r="AE10" s="101" t="s">
        <v>74</v>
      </c>
      <c r="AF10" s="106">
        <v>4034</v>
      </c>
      <c r="AG10" s="106">
        <v>10</v>
      </c>
    </row>
    <row r="11" spans="1:33" x14ac:dyDescent="0.2">
      <c r="A11" s="101" t="s">
        <v>79</v>
      </c>
      <c r="B11" s="101" t="s">
        <v>78</v>
      </c>
      <c r="C11" s="102">
        <v>7708</v>
      </c>
      <c r="D11" s="102">
        <v>54</v>
      </c>
      <c r="E11" s="102">
        <v>7762</v>
      </c>
      <c r="F11" s="103">
        <v>-8.8432178508514397E-2</v>
      </c>
      <c r="G11" s="102">
        <v>0</v>
      </c>
      <c r="H11" s="102">
        <v>0</v>
      </c>
      <c r="I11" s="102">
        <v>0</v>
      </c>
      <c r="J11" s="116">
        <v>0</v>
      </c>
      <c r="K11" s="106">
        <v>802</v>
      </c>
      <c r="L11" s="103">
        <v>-0.41417092768444097</v>
      </c>
      <c r="M11" s="106">
        <v>8564</v>
      </c>
      <c r="N11" s="103">
        <v>-0.13354917037636599</v>
      </c>
      <c r="O11" s="106">
        <v>756</v>
      </c>
      <c r="P11" s="106">
        <v>9320</v>
      </c>
      <c r="Q11" s="103">
        <v>-0.22443205458933199</v>
      </c>
      <c r="R11" s="104">
        <v>5</v>
      </c>
      <c r="S11" s="107"/>
      <c r="T11" s="101" t="s">
        <v>60</v>
      </c>
      <c r="U11" s="106">
        <v>8427</v>
      </c>
      <c r="V11" s="106">
        <v>8515</v>
      </c>
      <c r="W11" s="106">
        <v>88</v>
      </c>
      <c r="X11" s="106">
        <v>0</v>
      </c>
      <c r="Y11" s="106">
        <v>0</v>
      </c>
      <c r="Z11" s="106">
        <v>0</v>
      </c>
      <c r="AA11" s="106">
        <v>1369</v>
      </c>
      <c r="AB11" s="106">
        <v>2133</v>
      </c>
      <c r="AC11" s="106">
        <v>9884</v>
      </c>
      <c r="AD11" s="106">
        <v>12017</v>
      </c>
      <c r="AE11" s="101" t="s">
        <v>77</v>
      </c>
      <c r="AF11" s="106">
        <v>4034</v>
      </c>
      <c r="AG11" s="106">
        <v>10</v>
      </c>
    </row>
    <row r="12" spans="1:33" x14ac:dyDescent="0.2">
      <c r="A12" s="101" t="s">
        <v>82</v>
      </c>
      <c r="B12" s="101" t="s">
        <v>81</v>
      </c>
      <c r="C12" s="102">
        <v>1258</v>
      </c>
      <c r="D12" s="102">
        <v>24</v>
      </c>
      <c r="E12" s="102">
        <v>1282</v>
      </c>
      <c r="F12" s="103">
        <v>7.6406381192275399E-2</v>
      </c>
      <c r="G12" s="102">
        <v>0</v>
      </c>
      <c r="H12" s="102">
        <v>0</v>
      </c>
      <c r="I12" s="102">
        <v>0</v>
      </c>
      <c r="J12" s="116">
        <v>0</v>
      </c>
      <c r="K12" s="106">
        <v>0</v>
      </c>
      <c r="L12" s="103">
        <v>0</v>
      </c>
      <c r="M12" s="106">
        <v>1282</v>
      </c>
      <c r="N12" s="103">
        <v>7.6406381192275399E-2</v>
      </c>
      <c r="O12" s="106">
        <v>1279</v>
      </c>
      <c r="P12" s="106">
        <v>2561</v>
      </c>
      <c r="Q12" s="103">
        <v>1.0655090765588E-2</v>
      </c>
      <c r="R12" s="104">
        <v>5</v>
      </c>
      <c r="S12" s="107"/>
      <c r="T12" s="101" t="s">
        <v>60</v>
      </c>
      <c r="U12" s="106">
        <v>1171</v>
      </c>
      <c r="V12" s="106">
        <v>1191</v>
      </c>
      <c r="W12" s="106">
        <v>20</v>
      </c>
      <c r="X12" s="106">
        <v>0</v>
      </c>
      <c r="Y12" s="106">
        <v>0</v>
      </c>
      <c r="Z12" s="106">
        <v>0</v>
      </c>
      <c r="AA12" s="106">
        <v>0</v>
      </c>
      <c r="AB12" s="106">
        <v>1343</v>
      </c>
      <c r="AC12" s="106">
        <v>1191</v>
      </c>
      <c r="AD12" s="106">
        <v>2534</v>
      </c>
      <c r="AE12" s="101" t="s">
        <v>80</v>
      </c>
      <c r="AF12" s="106">
        <v>4034</v>
      </c>
      <c r="AG12" s="106">
        <v>10</v>
      </c>
    </row>
    <row r="13" spans="1:33" x14ac:dyDescent="0.2">
      <c r="A13" s="101" t="s">
        <v>85</v>
      </c>
      <c r="B13" s="101" t="s">
        <v>84</v>
      </c>
      <c r="C13" s="102">
        <v>0</v>
      </c>
      <c r="D13" s="102">
        <v>0</v>
      </c>
      <c r="E13" s="102">
        <v>0</v>
      </c>
      <c r="F13" s="103">
        <v>0</v>
      </c>
      <c r="G13" s="102">
        <v>0</v>
      </c>
      <c r="H13" s="102">
        <v>0</v>
      </c>
      <c r="I13" s="102">
        <v>0</v>
      </c>
      <c r="J13" s="116">
        <v>0</v>
      </c>
      <c r="K13" s="106">
        <v>0</v>
      </c>
      <c r="L13" s="103">
        <v>0</v>
      </c>
      <c r="M13" s="106">
        <v>0</v>
      </c>
      <c r="N13" s="103">
        <v>0</v>
      </c>
      <c r="O13" s="106">
        <v>0</v>
      </c>
      <c r="P13" s="106">
        <v>0</v>
      </c>
      <c r="Q13" s="103">
        <v>0</v>
      </c>
      <c r="R13" s="104">
        <v>5</v>
      </c>
      <c r="S13" s="107"/>
      <c r="T13" s="101" t="s">
        <v>60</v>
      </c>
      <c r="U13" s="106">
        <v>0</v>
      </c>
      <c r="V13" s="106">
        <v>0</v>
      </c>
      <c r="W13" s="106">
        <v>0</v>
      </c>
      <c r="X13" s="106">
        <v>0</v>
      </c>
      <c r="Y13" s="106">
        <v>0</v>
      </c>
      <c r="Z13" s="106">
        <v>0</v>
      </c>
      <c r="AA13" s="106">
        <v>0</v>
      </c>
      <c r="AB13" s="106">
        <v>0</v>
      </c>
      <c r="AC13" s="106">
        <v>0</v>
      </c>
      <c r="AD13" s="106">
        <v>0</v>
      </c>
      <c r="AE13" s="101" t="s">
        <v>83</v>
      </c>
      <c r="AF13" s="106">
        <v>4034</v>
      </c>
      <c r="AG13" s="106">
        <v>10</v>
      </c>
    </row>
    <row r="14" spans="1:33" x14ac:dyDescent="0.2">
      <c r="A14" s="101" t="s">
        <v>88</v>
      </c>
      <c r="B14" s="101" t="s">
        <v>87</v>
      </c>
      <c r="C14" s="102">
        <v>8905</v>
      </c>
      <c r="D14" s="102">
        <v>156</v>
      </c>
      <c r="E14" s="102">
        <v>9061</v>
      </c>
      <c r="F14" s="103">
        <v>9.4720309290805813E-2</v>
      </c>
      <c r="G14" s="102">
        <v>0</v>
      </c>
      <c r="H14" s="102">
        <v>0</v>
      </c>
      <c r="I14" s="102">
        <v>0</v>
      </c>
      <c r="J14" s="116">
        <v>0</v>
      </c>
      <c r="K14" s="106">
        <v>2942</v>
      </c>
      <c r="L14" s="103">
        <v>0.19302514193025103</v>
      </c>
      <c r="M14" s="106">
        <v>12003</v>
      </c>
      <c r="N14" s="103">
        <v>0.11728567439262802</v>
      </c>
      <c r="O14" s="106">
        <v>1148</v>
      </c>
      <c r="P14" s="106">
        <v>13151</v>
      </c>
      <c r="Q14" s="103">
        <v>0.15847427766032399</v>
      </c>
      <c r="R14" s="104">
        <v>5</v>
      </c>
      <c r="S14" s="107"/>
      <c r="T14" s="101" t="s">
        <v>60</v>
      </c>
      <c r="U14" s="106">
        <v>8129</v>
      </c>
      <c r="V14" s="106">
        <v>8277</v>
      </c>
      <c r="W14" s="106">
        <v>148</v>
      </c>
      <c r="X14" s="106">
        <v>0</v>
      </c>
      <c r="Y14" s="106">
        <v>0</v>
      </c>
      <c r="Z14" s="106">
        <v>0</v>
      </c>
      <c r="AA14" s="106">
        <v>2466</v>
      </c>
      <c r="AB14" s="106">
        <v>609</v>
      </c>
      <c r="AC14" s="106">
        <v>10743</v>
      </c>
      <c r="AD14" s="106">
        <v>11352</v>
      </c>
      <c r="AE14" s="101" t="s">
        <v>86</v>
      </c>
      <c r="AF14" s="106">
        <v>4034</v>
      </c>
      <c r="AG14" s="106">
        <v>10</v>
      </c>
    </row>
    <row r="15" spans="1:33" x14ac:dyDescent="0.2">
      <c r="A15" s="101" t="s">
        <v>91</v>
      </c>
      <c r="B15" s="101" t="s">
        <v>90</v>
      </c>
      <c r="C15" s="102">
        <v>7055</v>
      </c>
      <c r="D15" s="102">
        <v>32</v>
      </c>
      <c r="E15" s="102">
        <v>7087</v>
      </c>
      <c r="F15" s="103">
        <v>7.7706812652068108E-2</v>
      </c>
      <c r="G15" s="102">
        <v>0</v>
      </c>
      <c r="H15" s="102">
        <v>0</v>
      </c>
      <c r="I15" s="102">
        <v>0</v>
      </c>
      <c r="J15" s="116">
        <v>0</v>
      </c>
      <c r="K15" s="106">
        <v>0</v>
      </c>
      <c r="L15" s="103">
        <v>0</v>
      </c>
      <c r="M15" s="106">
        <v>7087</v>
      </c>
      <c r="N15" s="103">
        <v>7.7706812652068108E-2</v>
      </c>
      <c r="O15" s="106">
        <v>169</v>
      </c>
      <c r="P15" s="106">
        <v>7256</v>
      </c>
      <c r="Q15" s="103">
        <v>7.1312564594714301E-2</v>
      </c>
      <c r="R15" s="104">
        <v>5</v>
      </c>
      <c r="S15" s="107"/>
      <c r="T15" s="101" t="s">
        <v>60</v>
      </c>
      <c r="U15" s="106">
        <v>6556</v>
      </c>
      <c r="V15" s="106">
        <v>6576</v>
      </c>
      <c r="W15" s="106">
        <v>20</v>
      </c>
      <c r="X15" s="106">
        <v>0</v>
      </c>
      <c r="Y15" s="106">
        <v>0</v>
      </c>
      <c r="Z15" s="106">
        <v>0</v>
      </c>
      <c r="AA15" s="106">
        <v>0</v>
      </c>
      <c r="AB15" s="106">
        <v>197</v>
      </c>
      <c r="AC15" s="106">
        <v>6576</v>
      </c>
      <c r="AD15" s="106">
        <v>6773</v>
      </c>
      <c r="AE15" s="101" t="s">
        <v>89</v>
      </c>
      <c r="AF15" s="106">
        <v>4034</v>
      </c>
      <c r="AG15" s="106">
        <v>10</v>
      </c>
    </row>
    <row r="16" spans="1:33" x14ac:dyDescent="0.2">
      <c r="A16" s="101" t="s">
        <v>94</v>
      </c>
      <c r="B16" s="101" t="s">
        <v>93</v>
      </c>
      <c r="C16" s="102">
        <v>12350</v>
      </c>
      <c r="D16" s="102">
        <v>952</v>
      </c>
      <c r="E16" s="102">
        <v>13302</v>
      </c>
      <c r="F16" s="103">
        <v>0.35734693877550999</v>
      </c>
      <c r="G16" s="102">
        <v>0</v>
      </c>
      <c r="H16" s="102">
        <v>0</v>
      </c>
      <c r="I16" s="102">
        <v>0</v>
      </c>
      <c r="J16" s="116">
        <v>0</v>
      </c>
      <c r="K16" s="106">
        <v>2285</v>
      </c>
      <c r="L16" s="103">
        <v>0.82216905901116399</v>
      </c>
      <c r="M16" s="106">
        <v>15587</v>
      </c>
      <c r="N16" s="103">
        <v>0.410077799891442</v>
      </c>
      <c r="O16" s="106">
        <v>2676</v>
      </c>
      <c r="P16" s="106">
        <v>18263</v>
      </c>
      <c r="Q16" s="103">
        <v>0.34653100346531002</v>
      </c>
      <c r="R16" s="104">
        <v>5</v>
      </c>
      <c r="S16" s="107"/>
      <c r="T16" s="101" t="s">
        <v>60</v>
      </c>
      <c r="U16" s="106">
        <v>8946</v>
      </c>
      <c r="V16" s="106">
        <v>9800</v>
      </c>
      <c r="W16" s="106">
        <v>854</v>
      </c>
      <c r="X16" s="106">
        <v>0</v>
      </c>
      <c r="Y16" s="106">
        <v>0</v>
      </c>
      <c r="Z16" s="106">
        <v>0</v>
      </c>
      <c r="AA16" s="106">
        <v>1254</v>
      </c>
      <c r="AB16" s="106">
        <v>2509</v>
      </c>
      <c r="AC16" s="106">
        <v>11054</v>
      </c>
      <c r="AD16" s="106">
        <v>13563</v>
      </c>
      <c r="AE16" s="101" t="s">
        <v>92</v>
      </c>
      <c r="AF16" s="106">
        <v>4034</v>
      </c>
      <c r="AG16" s="106">
        <v>10</v>
      </c>
    </row>
    <row r="17" spans="1:33" x14ac:dyDescent="0.2">
      <c r="A17" s="101" t="s">
        <v>97</v>
      </c>
      <c r="B17" s="101" t="s">
        <v>96</v>
      </c>
      <c r="C17" s="102">
        <v>61048</v>
      </c>
      <c r="D17" s="102">
        <v>1452</v>
      </c>
      <c r="E17" s="102">
        <v>62500</v>
      </c>
      <c r="F17" s="103">
        <v>6.2780574071554907E-2</v>
      </c>
      <c r="G17" s="102">
        <v>2852</v>
      </c>
      <c r="H17" s="102">
        <v>0</v>
      </c>
      <c r="I17" s="102">
        <v>2852</v>
      </c>
      <c r="J17" s="116">
        <v>0.19831932773109201</v>
      </c>
      <c r="K17" s="106">
        <v>0</v>
      </c>
      <c r="L17" s="103">
        <v>0</v>
      </c>
      <c r="M17" s="106">
        <v>65352</v>
      </c>
      <c r="N17" s="103">
        <v>6.8052559325357906E-2</v>
      </c>
      <c r="O17" s="106">
        <v>871</v>
      </c>
      <c r="P17" s="106">
        <v>66223</v>
      </c>
      <c r="Q17" s="103">
        <v>6.5534995977473892E-2</v>
      </c>
      <c r="R17" s="104">
        <v>4</v>
      </c>
      <c r="S17" s="107"/>
      <c r="T17" s="101" t="s">
        <v>60</v>
      </c>
      <c r="U17" s="106">
        <v>58456</v>
      </c>
      <c r="V17" s="106">
        <v>58808</v>
      </c>
      <c r="W17" s="106">
        <v>352</v>
      </c>
      <c r="X17" s="106">
        <v>2380</v>
      </c>
      <c r="Y17" s="106">
        <v>2380</v>
      </c>
      <c r="Z17" s="106">
        <v>0</v>
      </c>
      <c r="AA17" s="106">
        <v>0</v>
      </c>
      <c r="AB17" s="106">
        <v>962</v>
      </c>
      <c r="AC17" s="106">
        <v>61188</v>
      </c>
      <c r="AD17" s="106">
        <v>62150</v>
      </c>
      <c r="AE17" s="101" t="s">
        <v>95</v>
      </c>
      <c r="AF17" s="106">
        <v>4034</v>
      </c>
      <c r="AG17" s="106">
        <v>10</v>
      </c>
    </row>
    <row r="18" spans="1:33" x14ac:dyDescent="0.2">
      <c r="A18" s="101" t="s">
        <v>100</v>
      </c>
      <c r="B18" s="101" t="s">
        <v>99</v>
      </c>
      <c r="C18" s="102">
        <v>879</v>
      </c>
      <c r="D18" s="102">
        <v>10</v>
      </c>
      <c r="E18" s="102">
        <v>889</v>
      </c>
      <c r="F18" s="103">
        <v>0.21282401091405201</v>
      </c>
      <c r="G18" s="102">
        <v>0</v>
      </c>
      <c r="H18" s="102">
        <v>0</v>
      </c>
      <c r="I18" s="102">
        <v>0</v>
      </c>
      <c r="J18" s="116">
        <v>0</v>
      </c>
      <c r="K18" s="106">
        <v>0</v>
      </c>
      <c r="L18" s="103">
        <v>0</v>
      </c>
      <c r="M18" s="106">
        <v>889</v>
      </c>
      <c r="N18" s="103">
        <v>0.21282401091405201</v>
      </c>
      <c r="O18" s="106">
        <v>1422</v>
      </c>
      <c r="P18" s="106">
        <v>2311</v>
      </c>
      <c r="Q18" s="103">
        <v>0.91943521594684408</v>
      </c>
      <c r="R18" s="104">
        <v>5</v>
      </c>
      <c r="S18" s="107"/>
      <c r="T18" s="101" t="s">
        <v>60</v>
      </c>
      <c r="U18" s="106">
        <v>733</v>
      </c>
      <c r="V18" s="106">
        <v>733</v>
      </c>
      <c r="W18" s="106">
        <v>0</v>
      </c>
      <c r="X18" s="106">
        <v>0</v>
      </c>
      <c r="Y18" s="106">
        <v>0</v>
      </c>
      <c r="Z18" s="106">
        <v>0</v>
      </c>
      <c r="AA18" s="106">
        <v>0</v>
      </c>
      <c r="AB18" s="106">
        <v>471</v>
      </c>
      <c r="AC18" s="106">
        <v>733</v>
      </c>
      <c r="AD18" s="106">
        <v>1204</v>
      </c>
      <c r="AE18" s="101" t="s">
        <v>98</v>
      </c>
      <c r="AF18" s="106">
        <v>4034</v>
      </c>
      <c r="AG18" s="106">
        <v>10</v>
      </c>
    </row>
    <row r="19" spans="1:33" x14ac:dyDescent="0.2">
      <c r="A19" s="101" t="s">
        <v>103</v>
      </c>
      <c r="B19" s="101" t="s">
        <v>102</v>
      </c>
      <c r="C19" s="102">
        <v>43615</v>
      </c>
      <c r="D19" s="102">
        <v>160</v>
      </c>
      <c r="E19" s="102">
        <v>43775</v>
      </c>
      <c r="F19" s="103">
        <v>3.4869976359338098E-2</v>
      </c>
      <c r="G19" s="102">
        <v>12279</v>
      </c>
      <c r="H19" s="102">
        <v>0</v>
      </c>
      <c r="I19" s="102">
        <v>12279</v>
      </c>
      <c r="J19" s="116">
        <v>-0.24972503971648502</v>
      </c>
      <c r="K19" s="106">
        <v>0</v>
      </c>
      <c r="L19" s="103">
        <v>0</v>
      </c>
      <c r="M19" s="106">
        <v>56054</v>
      </c>
      <c r="N19" s="103">
        <v>-4.4523233218559305E-2</v>
      </c>
      <c r="O19" s="106">
        <v>61</v>
      </c>
      <c r="P19" s="106">
        <v>56115</v>
      </c>
      <c r="Q19" s="103">
        <v>-4.6425476234982201E-2</v>
      </c>
      <c r="R19" s="104">
        <v>4</v>
      </c>
      <c r="S19" s="107"/>
      <c r="T19" s="101" t="s">
        <v>60</v>
      </c>
      <c r="U19" s="106">
        <v>42274</v>
      </c>
      <c r="V19" s="106">
        <v>42300</v>
      </c>
      <c r="W19" s="106">
        <v>26</v>
      </c>
      <c r="X19" s="106">
        <v>16364</v>
      </c>
      <c r="Y19" s="106">
        <v>16366</v>
      </c>
      <c r="Z19" s="106">
        <v>2</v>
      </c>
      <c r="AA19" s="106">
        <v>0</v>
      </c>
      <c r="AB19" s="106">
        <v>181</v>
      </c>
      <c r="AC19" s="106">
        <v>58666</v>
      </c>
      <c r="AD19" s="106">
        <v>58847</v>
      </c>
      <c r="AE19" s="101" t="s">
        <v>101</v>
      </c>
      <c r="AF19" s="106">
        <v>4034</v>
      </c>
      <c r="AG19" s="106">
        <v>10</v>
      </c>
    </row>
    <row r="20" spans="1:33" x14ac:dyDescent="0.2">
      <c r="A20" s="101" t="s">
        <v>106</v>
      </c>
      <c r="B20" s="101" t="s">
        <v>105</v>
      </c>
      <c r="C20" s="102">
        <v>1198</v>
      </c>
      <c r="D20" s="102">
        <v>58</v>
      </c>
      <c r="E20" s="102">
        <v>1256</v>
      </c>
      <c r="F20" s="103">
        <v>0.106607929515419</v>
      </c>
      <c r="G20" s="102">
        <v>0</v>
      </c>
      <c r="H20" s="102">
        <v>0</v>
      </c>
      <c r="I20" s="102">
        <v>0</v>
      </c>
      <c r="J20" s="116">
        <v>0</v>
      </c>
      <c r="K20" s="106">
        <v>0</v>
      </c>
      <c r="L20" s="103">
        <v>0</v>
      </c>
      <c r="M20" s="106">
        <v>1256</v>
      </c>
      <c r="N20" s="103">
        <v>0.106607929515419</v>
      </c>
      <c r="O20" s="106">
        <v>1210</v>
      </c>
      <c r="P20" s="106">
        <v>2466</v>
      </c>
      <c r="Q20" s="103">
        <v>0.130155820348304</v>
      </c>
      <c r="R20" s="104">
        <v>5</v>
      </c>
      <c r="S20" s="107"/>
      <c r="T20" s="101" t="s">
        <v>60</v>
      </c>
      <c r="U20" s="106">
        <v>1129</v>
      </c>
      <c r="V20" s="106">
        <v>1135</v>
      </c>
      <c r="W20" s="106">
        <v>6</v>
      </c>
      <c r="X20" s="106">
        <v>0</v>
      </c>
      <c r="Y20" s="106">
        <v>0</v>
      </c>
      <c r="Z20" s="106">
        <v>0</v>
      </c>
      <c r="AA20" s="106">
        <v>0</v>
      </c>
      <c r="AB20" s="106">
        <v>1047</v>
      </c>
      <c r="AC20" s="106">
        <v>1135</v>
      </c>
      <c r="AD20" s="106">
        <v>2182</v>
      </c>
      <c r="AE20" s="101" t="s">
        <v>104</v>
      </c>
      <c r="AF20" s="106">
        <v>4034</v>
      </c>
      <c r="AG20" s="106">
        <v>10</v>
      </c>
    </row>
    <row r="21" spans="1:33" x14ac:dyDescent="0.2">
      <c r="A21" s="101" t="s">
        <v>109</v>
      </c>
      <c r="B21" s="101" t="s">
        <v>108</v>
      </c>
      <c r="C21" s="102">
        <v>22378</v>
      </c>
      <c r="D21" s="102">
        <v>5162</v>
      </c>
      <c r="E21" s="102">
        <v>27540</v>
      </c>
      <c r="F21" s="103">
        <v>-2.3127128263337102E-2</v>
      </c>
      <c r="G21" s="102">
        <v>275</v>
      </c>
      <c r="H21" s="102">
        <v>0</v>
      </c>
      <c r="I21" s="102">
        <v>275</v>
      </c>
      <c r="J21" s="116">
        <v>0</v>
      </c>
      <c r="K21" s="106">
        <v>0</v>
      </c>
      <c r="L21" s="103">
        <v>0</v>
      </c>
      <c r="M21" s="106">
        <v>27815</v>
      </c>
      <c r="N21" s="103">
        <v>-1.33725879682179E-2</v>
      </c>
      <c r="O21" s="106">
        <v>131</v>
      </c>
      <c r="P21" s="106">
        <v>27946</v>
      </c>
      <c r="Q21" s="103">
        <v>-2.8809730668983503E-2</v>
      </c>
      <c r="R21" s="104">
        <v>4</v>
      </c>
      <c r="S21" s="107"/>
      <c r="T21" s="101" t="s">
        <v>60</v>
      </c>
      <c r="U21" s="106">
        <v>22694</v>
      </c>
      <c r="V21" s="106">
        <v>28192</v>
      </c>
      <c r="W21" s="106">
        <v>5498</v>
      </c>
      <c r="X21" s="106">
        <v>0</v>
      </c>
      <c r="Y21" s="106">
        <v>0</v>
      </c>
      <c r="Z21" s="106">
        <v>0</v>
      </c>
      <c r="AA21" s="106">
        <v>0</v>
      </c>
      <c r="AB21" s="106">
        <v>583</v>
      </c>
      <c r="AC21" s="106">
        <v>28192</v>
      </c>
      <c r="AD21" s="106">
        <v>28775</v>
      </c>
      <c r="AE21" s="101" t="s">
        <v>107</v>
      </c>
      <c r="AF21" s="106">
        <v>4034</v>
      </c>
      <c r="AG21" s="106">
        <v>10</v>
      </c>
    </row>
    <row r="22" spans="1:33" x14ac:dyDescent="0.2">
      <c r="A22" s="101" t="s">
        <v>112</v>
      </c>
      <c r="B22" s="101" t="s">
        <v>111</v>
      </c>
      <c r="C22" s="102">
        <v>64029</v>
      </c>
      <c r="D22" s="102">
        <v>314</v>
      </c>
      <c r="E22" s="102">
        <v>64343</v>
      </c>
      <c r="F22" s="103">
        <v>-2.0627830510577599E-3</v>
      </c>
      <c r="G22" s="102">
        <v>26604</v>
      </c>
      <c r="H22" s="102">
        <v>82</v>
      </c>
      <c r="I22" s="102">
        <v>26686</v>
      </c>
      <c r="J22" s="116">
        <v>2.5169991359555201E-3</v>
      </c>
      <c r="K22" s="106">
        <v>18</v>
      </c>
      <c r="L22" s="103">
        <v>0</v>
      </c>
      <c r="M22" s="106">
        <v>91047</v>
      </c>
      <c r="N22" s="103">
        <v>-5.2692244360283197E-4</v>
      </c>
      <c r="O22" s="106">
        <v>371</v>
      </c>
      <c r="P22" s="106">
        <v>91418</v>
      </c>
      <c r="Q22" s="103">
        <v>5.0343650133520112E-4</v>
      </c>
      <c r="R22" s="104">
        <v>3</v>
      </c>
      <c r="S22" s="107"/>
      <c r="T22" s="101" t="s">
        <v>60</v>
      </c>
      <c r="U22" s="106">
        <v>64150</v>
      </c>
      <c r="V22" s="106">
        <v>64476</v>
      </c>
      <c r="W22" s="106">
        <v>326</v>
      </c>
      <c r="X22" s="106">
        <v>26441</v>
      </c>
      <c r="Y22" s="106">
        <v>26619</v>
      </c>
      <c r="Z22" s="106">
        <v>178</v>
      </c>
      <c r="AA22" s="106">
        <v>0</v>
      </c>
      <c r="AB22" s="106">
        <v>277</v>
      </c>
      <c r="AC22" s="106">
        <v>91095</v>
      </c>
      <c r="AD22" s="106">
        <v>91372</v>
      </c>
      <c r="AE22" s="101" t="s">
        <v>110</v>
      </c>
      <c r="AF22" s="106">
        <v>4034</v>
      </c>
      <c r="AG22" s="106">
        <v>10</v>
      </c>
    </row>
    <row r="23" spans="1:33" x14ac:dyDescent="0.2">
      <c r="A23" s="101" t="s">
        <v>115</v>
      </c>
      <c r="B23" s="101" t="s">
        <v>114</v>
      </c>
      <c r="C23" s="102">
        <v>22374</v>
      </c>
      <c r="D23" s="102">
        <v>452</v>
      </c>
      <c r="E23" s="102">
        <v>22826</v>
      </c>
      <c r="F23" s="103">
        <v>1.6884216153606302E-2</v>
      </c>
      <c r="G23" s="102">
        <v>151</v>
      </c>
      <c r="H23" s="102">
        <v>0</v>
      </c>
      <c r="I23" s="102">
        <v>151</v>
      </c>
      <c r="J23" s="116">
        <v>0</v>
      </c>
      <c r="K23" s="106">
        <v>4421</v>
      </c>
      <c r="L23" s="103">
        <v>8.3844079431233107E-2</v>
      </c>
      <c r="M23" s="106">
        <v>27398</v>
      </c>
      <c r="N23" s="103">
        <v>3.2873407223101898E-2</v>
      </c>
      <c r="O23" s="106">
        <v>683</v>
      </c>
      <c r="P23" s="106">
        <v>28081</v>
      </c>
      <c r="Q23" s="103">
        <v>4.2895342791354103E-2</v>
      </c>
      <c r="R23" s="104">
        <v>4</v>
      </c>
      <c r="S23" s="107"/>
      <c r="T23" s="101" t="s">
        <v>60</v>
      </c>
      <c r="U23" s="106">
        <v>22311</v>
      </c>
      <c r="V23" s="106">
        <v>22447</v>
      </c>
      <c r="W23" s="106">
        <v>136</v>
      </c>
      <c r="X23" s="106">
        <v>0</v>
      </c>
      <c r="Y23" s="106">
        <v>0</v>
      </c>
      <c r="Z23" s="106">
        <v>0</v>
      </c>
      <c r="AA23" s="106">
        <v>4079</v>
      </c>
      <c r="AB23" s="106">
        <v>400</v>
      </c>
      <c r="AC23" s="106">
        <v>26526</v>
      </c>
      <c r="AD23" s="106">
        <v>26926</v>
      </c>
      <c r="AE23" s="101" t="s">
        <v>113</v>
      </c>
      <c r="AF23" s="106">
        <v>4034</v>
      </c>
      <c r="AG23" s="106">
        <v>10</v>
      </c>
    </row>
    <row r="24" spans="1:33" x14ac:dyDescent="0.2">
      <c r="A24" s="101" t="s">
        <v>118</v>
      </c>
      <c r="B24" s="101" t="s">
        <v>117</v>
      </c>
      <c r="C24" s="102">
        <v>4062</v>
      </c>
      <c r="D24" s="102">
        <v>8</v>
      </c>
      <c r="E24" s="102">
        <v>4070</v>
      </c>
      <c r="F24" s="103">
        <v>1.2437810945273601E-2</v>
      </c>
      <c r="G24" s="102">
        <v>0</v>
      </c>
      <c r="H24" s="102">
        <v>0</v>
      </c>
      <c r="I24" s="102">
        <v>0</v>
      </c>
      <c r="J24" s="116">
        <v>-1</v>
      </c>
      <c r="K24" s="106">
        <v>0</v>
      </c>
      <c r="L24" s="103">
        <v>0</v>
      </c>
      <c r="M24" s="106">
        <v>4070</v>
      </c>
      <c r="N24" s="103">
        <v>1.1682823763360701E-2</v>
      </c>
      <c r="O24" s="106">
        <v>263</v>
      </c>
      <c r="P24" s="106">
        <v>4333</v>
      </c>
      <c r="Q24" s="103">
        <v>8.6126629422718804E-3</v>
      </c>
      <c r="R24" s="104">
        <v>4</v>
      </c>
      <c r="S24" s="107"/>
      <c r="T24" s="101" t="s">
        <v>60</v>
      </c>
      <c r="U24" s="106">
        <v>4006</v>
      </c>
      <c r="V24" s="106">
        <v>4020</v>
      </c>
      <c r="W24" s="106">
        <v>14</v>
      </c>
      <c r="X24" s="106">
        <v>3</v>
      </c>
      <c r="Y24" s="106">
        <v>3</v>
      </c>
      <c r="Z24" s="106">
        <v>0</v>
      </c>
      <c r="AA24" s="106">
        <v>0</v>
      </c>
      <c r="AB24" s="106">
        <v>273</v>
      </c>
      <c r="AC24" s="106">
        <v>4023</v>
      </c>
      <c r="AD24" s="106">
        <v>4296</v>
      </c>
      <c r="AE24" s="101" t="s">
        <v>116</v>
      </c>
      <c r="AF24" s="106">
        <v>4034</v>
      </c>
      <c r="AG24" s="106">
        <v>10</v>
      </c>
    </row>
    <row r="25" spans="1:33" x14ac:dyDescent="0.2">
      <c r="A25" s="101" t="s">
        <v>121</v>
      </c>
      <c r="B25" s="101" t="s">
        <v>120</v>
      </c>
      <c r="C25" s="102">
        <v>10524</v>
      </c>
      <c r="D25" s="102">
        <v>96</v>
      </c>
      <c r="E25" s="102">
        <v>10620</v>
      </c>
      <c r="F25" s="103">
        <v>0.12131770668356</v>
      </c>
      <c r="G25" s="102">
        <v>0</v>
      </c>
      <c r="H25" s="102">
        <v>0</v>
      </c>
      <c r="I25" s="102">
        <v>0</v>
      </c>
      <c r="J25" s="116">
        <v>0</v>
      </c>
      <c r="K25" s="106">
        <v>0</v>
      </c>
      <c r="L25" s="103">
        <v>0</v>
      </c>
      <c r="M25" s="106">
        <v>10620</v>
      </c>
      <c r="N25" s="103">
        <v>0.12131770668356</v>
      </c>
      <c r="O25" s="106">
        <v>1337</v>
      </c>
      <c r="P25" s="106">
        <v>11957</v>
      </c>
      <c r="Q25" s="103">
        <v>0.21860986547085201</v>
      </c>
      <c r="R25" s="104">
        <v>5</v>
      </c>
      <c r="S25" s="107"/>
      <c r="T25" s="101" t="s">
        <v>60</v>
      </c>
      <c r="U25" s="106">
        <v>9415</v>
      </c>
      <c r="V25" s="106">
        <v>9471</v>
      </c>
      <c r="W25" s="106">
        <v>56</v>
      </c>
      <c r="X25" s="106">
        <v>0</v>
      </c>
      <c r="Y25" s="106">
        <v>0</v>
      </c>
      <c r="Z25" s="106">
        <v>0</v>
      </c>
      <c r="AA25" s="106">
        <v>0</v>
      </c>
      <c r="AB25" s="106">
        <v>341</v>
      </c>
      <c r="AC25" s="106">
        <v>9471</v>
      </c>
      <c r="AD25" s="106">
        <v>9812</v>
      </c>
      <c r="AE25" s="101" t="s">
        <v>119</v>
      </c>
      <c r="AF25" s="106">
        <v>4034</v>
      </c>
      <c r="AG25" s="106">
        <v>10</v>
      </c>
    </row>
    <row r="26" spans="1:33" x14ac:dyDescent="0.2">
      <c r="A26" s="101" t="s">
        <v>124</v>
      </c>
      <c r="B26" s="101" t="s">
        <v>123</v>
      </c>
      <c r="C26" s="102">
        <v>1334</v>
      </c>
      <c r="D26" s="102">
        <v>18</v>
      </c>
      <c r="E26" s="102">
        <v>1352</v>
      </c>
      <c r="F26" s="103">
        <v>0.112757201646091</v>
      </c>
      <c r="G26" s="102">
        <v>0</v>
      </c>
      <c r="H26" s="102">
        <v>0</v>
      </c>
      <c r="I26" s="102">
        <v>0</v>
      </c>
      <c r="J26" s="116">
        <v>0</v>
      </c>
      <c r="K26" s="106">
        <v>0</v>
      </c>
      <c r="L26" s="103">
        <v>0</v>
      </c>
      <c r="M26" s="106">
        <v>1352</v>
      </c>
      <c r="N26" s="103">
        <v>0.112757201646091</v>
      </c>
      <c r="O26" s="106">
        <v>766</v>
      </c>
      <c r="P26" s="106">
        <v>2118</v>
      </c>
      <c r="Q26" s="103">
        <v>5.5832502492522397E-2</v>
      </c>
      <c r="R26" s="104">
        <v>5</v>
      </c>
      <c r="S26" s="107"/>
      <c r="T26" s="101" t="s">
        <v>60</v>
      </c>
      <c r="U26" s="106">
        <v>1213</v>
      </c>
      <c r="V26" s="106">
        <v>1215</v>
      </c>
      <c r="W26" s="106">
        <v>2</v>
      </c>
      <c r="X26" s="106">
        <v>0</v>
      </c>
      <c r="Y26" s="106">
        <v>0</v>
      </c>
      <c r="Z26" s="106">
        <v>0</v>
      </c>
      <c r="AA26" s="106">
        <v>0</v>
      </c>
      <c r="AB26" s="106">
        <v>791</v>
      </c>
      <c r="AC26" s="106">
        <v>1215</v>
      </c>
      <c r="AD26" s="106">
        <v>2006</v>
      </c>
      <c r="AE26" s="101" t="s">
        <v>122</v>
      </c>
      <c r="AF26" s="106">
        <v>4034</v>
      </c>
      <c r="AG26" s="106">
        <v>10</v>
      </c>
    </row>
    <row r="27" spans="1:33" x14ac:dyDescent="0.2">
      <c r="A27" s="101" t="s">
        <v>127</v>
      </c>
      <c r="B27" s="101" t="s">
        <v>126</v>
      </c>
      <c r="C27" s="102">
        <v>10428</v>
      </c>
      <c r="D27" s="102">
        <v>206</v>
      </c>
      <c r="E27" s="102">
        <v>10634</v>
      </c>
      <c r="F27" s="103">
        <v>0.120193827030443</v>
      </c>
      <c r="G27" s="102">
        <v>0</v>
      </c>
      <c r="H27" s="102">
        <v>0</v>
      </c>
      <c r="I27" s="102">
        <v>0</v>
      </c>
      <c r="J27" s="116">
        <v>0</v>
      </c>
      <c r="K27" s="106">
        <v>0</v>
      </c>
      <c r="L27" s="103">
        <v>0</v>
      </c>
      <c r="M27" s="106">
        <v>10634</v>
      </c>
      <c r="N27" s="103">
        <v>0.120193827030443</v>
      </c>
      <c r="O27" s="106">
        <v>214</v>
      </c>
      <c r="P27" s="106">
        <v>10848</v>
      </c>
      <c r="Q27" s="103">
        <v>-4.7706422018348607E-3</v>
      </c>
      <c r="R27" s="104">
        <v>5</v>
      </c>
      <c r="S27" s="107"/>
      <c r="T27" s="101" t="s">
        <v>60</v>
      </c>
      <c r="U27" s="106">
        <v>9351</v>
      </c>
      <c r="V27" s="106">
        <v>9493</v>
      </c>
      <c r="W27" s="106">
        <v>142</v>
      </c>
      <c r="X27" s="106">
        <v>0</v>
      </c>
      <c r="Y27" s="106">
        <v>0</v>
      </c>
      <c r="Z27" s="106">
        <v>0</v>
      </c>
      <c r="AA27" s="106">
        <v>0</v>
      </c>
      <c r="AB27" s="106">
        <v>1407</v>
      </c>
      <c r="AC27" s="106">
        <v>9493</v>
      </c>
      <c r="AD27" s="106">
        <v>10900</v>
      </c>
      <c r="AE27" s="101" t="s">
        <v>125</v>
      </c>
      <c r="AF27" s="106">
        <v>4034</v>
      </c>
      <c r="AG27" s="106">
        <v>10</v>
      </c>
    </row>
    <row r="28" spans="1:33" x14ac:dyDescent="0.2">
      <c r="A28" s="101" t="s">
        <v>130</v>
      </c>
      <c r="B28" s="101" t="s">
        <v>129</v>
      </c>
      <c r="C28" s="102">
        <v>38836</v>
      </c>
      <c r="D28" s="102">
        <v>222</v>
      </c>
      <c r="E28" s="102">
        <v>39058</v>
      </c>
      <c r="F28" s="103">
        <v>-7.1241736814571702E-2</v>
      </c>
      <c r="G28" s="102">
        <v>3182</v>
      </c>
      <c r="H28" s="102">
        <v>0</v>
      </c>
      <c r="I28" s="102">
        <v>3182</v>
      </c>
      <c r="J28" s="116">
        <v>0.21496754486445202</v>
      </c>
      <c r="K28" s="106">
        <v>0</v>
      </c>
      <c r="L28" s="103">
        <v>0</v>
      </c>
      <c r="M28" s="106">
        <v>42240</v>
      </c>
      <c r="N28" s="103">
        <v>-5.4462426969310307E-2</v>
      </c>
      <c r="O28" s="106">
        <v>390</v>
      </c>
      <c r="P28" s="106">
        <v>42630</v>
      </c>
      <c r="Q28" s="103">
        <v>-5.4158993587894701E-2</v>
      </c>
      <c r="R28" s="104">
        <v>4</v>
      </c>
      <c r="S28" s="107"/>
      <c r="T28" s="101" t="s">
        <v>60</v>
      </c>
      <c r="U28" s="106">
        <v>41918</v>
      </c>
      <c r="V28" s="106">
        <v>42054</v>
      </c>
      <c r="W28" s="106">
        <v>136</v>
      </c>
      <c r="X28" s="106">
        <v>2615</v>
      </c>
      <c r="Y28" s="106">
        <v>2619</v>
      </c>
      <c r="Z28" s="106">
        <v>4</v>
      </c>
      <c r="AA28" s="106">
        <v>0</v>
      </c>
      <c r="AB28" s="106">
        <v>398</v>
      </c>
      <c r="AC28" s="106">
        <v>44673</v>
      </c>
      <c r="AD28" s="106">
        <v>45071</v>
      </c>
      <c r="AE28" s="101" t="s">
        <v>128</v>
      </c>
      <c r="AF28" s="106">
        <v>4034</v>
      </c>
      <c r="AG28" s="106">
        <v>10</v>
      </c>
    </row>
    <row r="29" spans="1:33" x14ac:dyDescent="0.2">
      <c r="A29" s="101" t="s">
        <v>133</v>
      </c>
      <c r="B29" s="101" t="s">
        <v>132</v>
      </c>
      <c r="C29" s="102">
        <v>6030</v>
      </c>
      <c r="D29" s="102">
        <v>80</v>
      </c>
      <c r="E29" s="102">
        <v>6110</v>
      </c>
      <c r="F29" s="103">
        <v>0.21640453912004801</v>
      </c>
      <c r="G29" s="102">
        <v>0</v>
      </c>
      <c r="H29" s="102">
        <v>0</v>
      </c>
      <c r="I29" s="102">
        <v>0</v>
      </c>
      <c r="J29" s="116">
        <v>0</v>
      </c>
      <c r="K29" s="106">
        <v>0</v>
      </c>
      <c r="L29" s="103">
        <v>0</v>
      </c>
      <c r="M29" s="106">
        <v>6110</v>
      </c>
      <c r="N29" s="103">
        <v>0.21640453912004801</v>
      </c>
      <c r="O29" s="106">
        <v>485</v>
      </c>
      <c r="P29" s="106">
        <v>6595</v>
      </c>
      <c r="Q29" s="103">
        <v>-6.3210227272727293E-2</v>
      </c>
      <c r="R29" s="104">
        <v>5</v>
      </c>
      <c r="S29" s="107"/>
      <c r="T29" s="101" t="s">
        <v>60</v>
      </c>
      <c r="U29" s="106">
        <v>4963</v>
      </c>
      <c r="V29" s="106">
        <v>5023</v>
      </c>
      <c r="W29" s="106">
        <v>60</v>
      </c>
      <c r="X29" s="106">
        <v>0</v>
      </c>
      <c r="Y29" s="106">
        <v>0</v>
      </c>
      <c r="Z29" s="106">
        <v>0</v>
      </c>
      <c r="AA29" s="106">
        <v>0</v>
      </c>
      <c r="AB29" s="106">
        <v>2017</v>
      </c>
      <c r="AC29" s="106">
        <v>5023</v>
      </c>
      <c r="AD29" s="106">
        <v>7040</v>
      </c>
      <c r="AE29" s="101" t="s">
        <v>131</v>
      </c>
      <c r="AF29" s="106">
        <v>4034</v>
      </c>
      <c r="AG29" s="106">
        <v>10</v>
      </c>
    </row>
    <row r="30" spans="1:33" x14ac:dyDescent="0.2">
      <c r="A30" s="101" t="s">
        <v>136</v>
      </c>
      <c r="B30" s="101" t="s">
        <v>135</v>
      </c>
      <c r="C30" s="102">
        <v>1977</v>
      </c>
      <c r="D30" s="102">
        <v>8</v>
      </c>
      <c r="E30" s="102">
        <v>1985</v>
      </c>
      <c r="F30" s="103">
        <v>-0.15459965928449701</v>
      </c>
      <c r="G30" s="102">
        <v>0</v>
      </c>
      <c r="H30" s="102">
        <v>0</v>
      </c>
      <c r="I30" s="102">
        <v>0</v>
      </c>
      <c r="J30" s="116">
        <v>0</v>
      </c>
      <c r="K30" s="106">
        <v>0</v>
      </c>
      <c r="L30" s="103">
        <v>0</v>
      </c>
      <c r="M30" s="106">
        <v>1985</v>
      </c>
      <c r="N30" s="103">
        <v>-0.15459965928449701</v>
      </c>
      <c r="O30" s="106">
        <v>941</v>
      </c>
      <c r="P30" s="106">
        <v>2926</v>
      </c>
      <c r="Q30" s="103">
        <v>-0.239011703511053</v>
      </c>
      <c r="R30" s="104">
        <v>5</v>
      </c>
      <c r="S30" s="107"/>
      <c r="T30" s="101" t="s">
        <v>60</v>
      </c>
      <c r="U30" s="106">
        <v>2326</v>
      </c>
      <c r="V30" s="106">
        <v>2348</v>
      </c>
      <c r="W30" s="106">
        <v>22</v>
      </c>
      <c r="X30" s="106">
        <v>0</v>
      </c>
      <c r="Y30" s="106">
        <v>0</v>
      </c>
      <c r="Z30" s="106">
        <v>0</v>
      </c>
      <c r="AA30" s="106">
        <v>0</v>
      </c>
      <c r="AB30" s="106">
        <v>1497</v>
      </c>
      <c r="AC30" s="106">
        <v>2348</v>
      </c>
      <c r="AD30" s="106">
        <v>3845</v>
      </c>
      <c r="AE30" s="101" t="s">
        <v>134</v>
      </c>
      <c r="AF30" s="106">
        <v>4034</v>
      </c>
      <c r="AG30" s="106">
        <v>10</v>
      </c>
    </row>
    <row r="31" spans="1:33" x14ac:dyDescent="0.2">
      <c r="A31" s="101" t="s">
        <v>139</v>
      </c>
      <c r="B31" s="101" t="s">
        <v>138</v>
      </c>
      <c r="C31" s="102">
        <v>0</v>
      </c>
      <c r="D31" s="102">
        <v>0</v>
      </c>
      <c r="E31" s="102">
        <v>0</v>
      </c>
      <c r="F31" s="103">
        <v>-1</v>
      </c>
      <c r="G31" s="102">
        <v>0</v>
      </c>
      <c r="H31" s="102">
        <v>0</v>
      </c>
      <c r="I31" s="102">
        <v>0</v>
      </c>
      <c r="J31" s="116">
        <v>0</v>
      </c>
      <c r="K31" s="106">
        <v>0</v>
      </c>
      <c r="L31" s="103">
        <v>0</v>
      </c>
      <c r="M31" s="106">
        <v>0</v>
      </c>
      <c r="N31" s="103">
        <v>-1</v>
      </c>
      <c r="O31" s="106">
        <v>0</v>
      </c>
      <c r="P31" s="106">
        <v>0</v>
      </c>
      <c r="Q31" s="103">
        <v>-1</v>
      </c>
      <c r="R31" s="104">
        <v>5</v>
      </c>
      <c r="S31" s="107"/>
      <c r="T31" s="101" t="s">
        <v>60</v>
      </c>
      <c r="U31" s="106">
        <v>2047</v>
      </c>
      <c r="V31" s="106">
        <v>2047</v>
      </c>
      <c r="W31" s="106">
        <v>0</v>
      </c>
      <c r="X31" s="106">
        <v>0</v>
      </c>
      <c r="Y31" s="106">
        <v>0</v>
      </c>
      <c r="Z31" s="106">
        <v>0</v>
      </c>
      <c r="AA31" s="106">
        <v>0</v>
      </c>
      <c r="AB31" s="106">
        <v>0</v>
      </c>
      <c r="AC31" s="106">
        <v>2047</v>
      </c>
      <c r="AD31" s="106">
        <v>2047</v>
      </c>
      <c r="AE31" s="101" t="s">
        <v>137</v>
      </c>
      <c r="AF31" s="106">
        <v>4034</v>
      </c>
      <c r="AG31" s="106">
        <v>10</v>
      </c>
    </row>
    <row r="32" spans="1:33" x14ac:dyDescent="0.2">
      <c r="A32" s="101" t="s">
        <v>143</v>
      </c>
      <c r="B32" s="101" t="s">
        <v>141</v>
      </c>
      <c r="C32" s="102">
        <v>705013</v>
      </c>
      <c r="D32" s="102">
        <v>339240</v>
      </c>
      <c r="E32" s="102">
        <v>1044253</v>
      </c>
      <c r="F32" s="103">
        <v>2.8572413555348699E-2</v>
      </c>
      <c r="G32" s="102">
        <v>1070775</v>
      </c>
      <c r="H32" s="102">
        <v>283076</v>
      </c>
      <c r="I32" s="102">
        <v>1353851</v>
      </c>
      <c r="J32" s="116">
        <v>7.6871130314156391E-2</v>
      </c>
      <c r="K32" s="106">
        <v>0</v>
      </c>
      <c r="L32" s="103">
        <v>0</v>
      </c>
      <c r="M32" s="106">
        <v>2398104</v>
      </c>
      <c r="N32" s="103">
        <v>5.5293112772849401E-2</v>
      </c>
      <c r="O32" s="106">
        <v>1623</v>
      </c>
      <c r="P32" s="106">
        <v>2399727</v>
      </c>
      <c r="Q32" s="103">
        <v>5.53056248911592E-2</v>
      </c>
      <c r="R32" s="104">
        <v>1</v>
      </c>
      <c r="S32" s="107"/>
      <c r="T32" s="101" t="s">
        <v>142</v>
      </c>
      <c r="U32" s="106">
        <v>697511</v>
      </c>
      <c r="V32" s="106">
        <v>1015245</v>
      </c>
      <c r="W32" s="106">
        <v>317734</v>
      </c>
      <c r="X32" s="106">
        <v>994526</v>
      </c>
      <c r="Y32" s="106">
        <v>1257208</v>
      </c>
      <c r="Z32" s="106">
        <v>262682</v>
      </c>
      <c r="AA32" s="106">
        <v>0</v>
      </c>
      <c r="AB32" s="106">
        <v>1511</v>
      </c>
      <c r="AC32" s="106">
        <v>2272453</v>
      </c>
      <c r="AD32" s="106">
        <v>2273964</v>
      </c>
      <c r="AE32" s="101" t="s">
        <v>140</v>
      </c>
      <c r="AF32" s="106">
        <v>4034</v>
      </c>
      <c r="AG32" s="106">
        <v>10</v>
      </c>
    </row>
    <row r="33" spans="1:33" x14ac:dyDescent="0.2">
      <c r="A33" s="101" t="s">
        <v>146</v>
      </c>
      <c r="B33" s="101" t="s">
        <v>145</v>
      </c>
      <c r="C33" s="102">
        <v>1867</v>
      </c>
      <c r="D33" s="102">
        <v>0</v>
      </c>
      <c r="E33" s="102">
        <v>1867</v>
      </c>
      <c r="F33" s="103">
        <v>0.12402167369054799</v>
      </c>
      <c r="G33" s="102">
        <v>0</v>
      </c>
      <c r="H33" s="102">
        <v>0</v>
      </c>
      <c r="I33" s="102">
        <v>0</v>
      </c>
      <c r="J33" s="116">
        <v>-1</v>
      </c>
      <c r="K33" s="106">
        <v>0</v>
      </c>
      <c r="L33" s="103">
        <v>0</v>
      </c>
      <c r="M33" s="106">
        <v>1867</v>
      </c>
      <c r="N33" s="103">
        <v>7.3605520414031109E-2</v>
      </c>
      <c r="O33" s="106">
        <v>0</v>
      </c>
      <c r="P33" s="106">
        <v>1867</v>
      </c>
      <c r="Q33" s="103">
        <v>7.3605520414031109E-2</v>
      </c>
      <c r="R33" s="104">
        <v>5</v>
      </c>
      <c r="S33" s="107"/>
      <c r="T33" s="101" t="s">
        <v>60</v>
      </c>
      <c r="U33" s="106">
        <v>1661</v>
      </c>
      <c r="V33" s="106">
        <v>1661</v>
      </c>
      <c r="W33" s="106">
        <v>0</v>
      </c>
      <c r="X33" s="106">
        <v>78</v>
      </c>
      <c r="Y33" s="106">
        <v>78</v>
      </c>
      <c r="Z33" s="106">
        <v>0</v>
      </c>
      <c r="AA33" s="106">
        <v>0</v>
      </c>
      <c r="AB33" s="106">
        <v>0</v>
      </c>
      <c r="AC33" s="106">
        <v>1739</v>
      </c>
      <c r="AD33" s="106">
        <v>1739</v>
      </c>
      <c r="AE33" s="101" t="s">
        <v>144</v>
      </c>
      <c r="AF33" s="106">
        <v>4034</v>
      </c>
      <c r="AG33" s="106">
        <v>10</v>
      </c>
    </row>
    <row r="34" spans="1:33" x14ac:dyDescent="0.2">
      <c r="A34" s="101" t="s">
        <v>149</v>
      </c>
      <c r="B34" s="101" t="s">
        <v>148</v>
      </c>
      <c r="C34" s="102">
        <v>2924</v>
      </c>
      <c r="D34" s="102">
        <v>0</v>
      </c>
      <c r="E34" s="102">
        <v>2924</v>
      </c>
      <c r="F34" s="103">
        <v>1.2465373961218799E-2</v>
      </c>
      <c r="G34" s="102">
        <v>0</v>
      </c>
      <c r="H34" s="102">
        <v>0</v>
      </c>
      <c r="I34" s="102">
        <v>0</v>
      </c>
      <c r="J34" s="116">
        <v>0</v>
      </c>
      <c r="K34" s="106">
        <v>0</v>
      </c>
      <c r="L34" s="103">
        <v>0</v>
      </c>
      <c r="M34" s="106">
        <v>2924</v>
      </c>
      <c r="N34" s="103">
        <v>1.2465373961218799E-2</v>
      </c>
      <c r="O34" s="106">
        <v>377</v>
      </c>
      <c r="P34" s="106">
        <v>3301</v>
      </c>
      <c r="Q34" s="103">
        <v>-0.21980619238950602</v>
      </c>
      <c r="R34" s="104">
        <v>5</v>
      </c>
      <c r="S34" s="107"/>
      <c r="T34" s="101" t="s">
        <v>60</v>
      </c>
      <c r="U34" s="106">
        <v>2882</v>
      </c>
      <c r="V34" s="106">
        <v>2888</v>
      </c>
      <c r="W34" s="106">
        <v>6</v>
      </c>
      <c r="X34" s="106">
        <v>0</v>
      </c>
      <c r="Y34" s="106">
        <v>0</v>
      </c>
      <c r="Z34" s="106">
        <v>0</v>
      </c>
      <c r="AA34" s="106">
        <v>0</v>
      </c>
      <c r="AB34" s="106">
        <v>1343</v>
      </c>
      <c r="AC34" s="106">
        <v>2888</v>
      </c>
      <c r="AD34" s="106">
        <v>4231</v>
      </c>
      <c r="AE34" s="101" t="s">
        <v>147</v>
      </c>
      <c r="AF34" s="106">
        <v>4034</v>
      </c>
      <c r="AG34" s="106">
        <v>10</v>
      </c>
    </row>
    <row r="35" spans="1:33" x14ac:dyDescent="0.2">
      <c r="A35" s="101" t="s">
        <v>152</v>
      </c>
      <c r="B35" s="101" t="s">
        <v>151</v>
      </c>
      <c r="C35" s="102">
        <v>866</v>
      </c>
      <c r="D35" s="102">
        <v>0</v>
      </c>
      <c r="E35" s="102">
        <v>866</v>
      </c>
      <c r="F35" s="103">
        <v>4.4632086851628491E-2</v>
      </c>
      <c r="G35" s="102">
        <v>0</v>
      </c>
      <c r="H35" s="102">
        <v>0</v>
      </c>
      <c r="I35" s="102">
        <v>0</v>
      </c>
      <c r="J35" s="116">
        <v>0</v>
      </c>
      <c r="K35" s="106">
        <v>0</v>
      </c>
      <c r="L35" s="103">
        <v>0</v>
      </c>
      <c r="M35" s="106">
        <v>866</v>
      </c>
      <c r="N35" s="103">
        <v>4.4632086851628491E-2</v>
      </c>
      <c r="O35" s="106">
        <v>457</v>
      </c>
      <c r="P35" s="106">
        <v>1323</v>
      </c>
      <c r="Q35" s="103">
        <v>-5.9701492537313404E-2</v>
      </c>
      <c r="R35" s="104">
        <v>5</v>
      </c>
      <c r="S35" s="107"/>
      <c r="T35" s="101" t="s">
        <v>60</v>
      </c>
      <c r="U35" s="106">
        <v>829</v>
      </c>
      <c r="V35" s="106">
        <v>829</v>
      </c>
      <c r="W35" s="106"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578</v>
      </c>
      <c r="AC35" s="106">
        <v>829</v>
      </c>
      <c r="AD35" s="106">
        <v>1407</v>
      </c>
      <c r="AE35" s="101" t="s">
        <v>150</v>
      </c>
      <c r="AF35" s="106">
        <v>4034</v>
      </c>
      <c r="AG35" s="106">
        <v>10</v>
      </c>
    </row>
    <row r="36" spans="1:33" x14ac:dyDescent="0.2">
      <c r="A36" s="101" t="s">
        <v>155</v>
      </c>
      <c r="B36" s="101" t="s">
        <v>154</v>
      </c>
      <c r="C36" s="102">
        <v>3184</v>
      </c>
      <c r="D36" s="102">
        <v>12</v>
      </c>
      <c r="E36" s="102">
        <v>3196</v>
      </c>
      <c r="F36" s="103">
        <v>4.7525401507702403E-2</v>
      </c>
      <c r="G36" s="102">
        <v>0</v>
      </c>
      <c r="H36" s="102">
        <v>0</v>
      </c>
      <c r="I36" s="102">
        <v>0</v>
      </c>
      <c r="J36" s="116">
        <v>0</v>
      </c>
      <c r="K36" s="106">
        <v>0</v>
      </c>
      <c r="L36" s="103">
        <v>0</v>
      </c>
      <c r="M36" s="106">
        <v>3196</v>
      </c>
      <c r="N36" s="103">
        <v>4.7525401507702403E-2</v>
      </c>
      <c r="O36" s="106">
        <v>604</v>
      </c>
      <c r="P36" s="106">
        <v>3800</v>
      </c>
      <c r="Q36" s="103">
        <v>3.6834924965893599E-2</v>
      </c>
      <c r="R36" s="104">
        <v>5</v>
      </c>
      <c r="S36" s="107"/>
      <c r="T36" s="101" t="s">
        <v>60</v>
      </c>
      <c r="U36" s="106">
        <v>3035</v>
      </c>
      <c r="V36" s="106">
        <v>3051</v>
      </c>
      <c r="W36" s="106">
        <v>16</v>
      </c>
      <c r="X36" s="106">
        <v>0</v>
      </c>
      <c r="Y36" s="106">
        <v>0</v>
      </c>
      <c r="Z36" s="106">
        <v>0</v>
      </c>
      <c r="AA36" s="106">
        <v>0</v>
      </c>
      <c r="AB36" s="106">
        <v>614</v>
      </c>
      <c r="AC36" s="106">
        <v>3051</v>
      </c>
      <c r="AD36" s="106">
        <v>3665</v>
      </c>
      <c r="AE36" s="101" t="s">
        <v>153</v>
      </c>
      <c r="AF36" s="106">
        <v>4034</v>
      </c>
      <c r="AG36" s="106">
        <v>10</v>
      </c>
    </row>
    <row r="37" spans="1:33" x14ac:dyDescent="0.2">
      <c r="A37" s="101" t="s">
        <v>158</v>
      </c>
      <c r="B37" s="101" t="s">
        <v>157</v>
      </c>
      <c r="C37" s="102">
        <v>6438</v>
      </c>
      <c r="D37" s="102">
        <v>12</v>
      </c>
      <c r="E37" s="102">
        <v>6450</v>
      </c>
      <c r="F37" s="103">
        <v>-1.9160583941605799E-2</v>
      </c>
      <c r="G37" s="102">
        <v>0</v>
      </c>
      <c r="H37" s="102">
        <v>0</v>
      </c>
      <c r="I37" s="102">
        <v>0</v>
      </c>
      <c r="J37" s="116">
        <v>0</v>
      </c>
      <c r="K37" s="106">
        <v>0</v>
      </c>
      <c r="L37" s="103">
        <v>0</v>
      </c>
      <c r="M37" s="106">
        <v>6450</v>
      </c>
      <c r="N37" s="103">
        <v>-1.9160583941605799E-2</v>
      </c>
      <c r="O37" s="106">
        <v>640</v>
      </c>
      <c r="P37" s="106">
        <v>7090</v>
      </c>
      <c r="Q37" s="103">
        <v>-0.19977426636568801</v>
      </c>
      <c r="R37" s="104">
        <v>5</v>
      </c>
      <c r="S37" s="107"/>
      <c r="T37" s="101" t="s">
        <v>60</v>
      </c>
      <c r="U37" s="106">
        <v>6536</v>
      </c>
      <c r="V37" s="106">
        <v>6576</v>
      </c>
      <c r="W37" s="106">
        <v>40</v>
      </c>
      <c r="X37" s="106">
        <v>0</v>
      </c>
      <c r="Y37" s="106">
        <v>0</v>
      </c>
      <c r="Z37" s="106">
        <v>0</v>
      </c>
      <c r="AA37" s="106">
        <v>0</v>
      </c>
      <c r="AB37" s="106">
        <v>2284</v>
      </c>
      <c r="AC37" s="106">
        <v>6576</v>
      </c>
      <c r="AD37" s="106">
        <v>8860</v>
      </c>
      <c r="AE37" s="101" t="s">
        <v>156</v>
      </c>
      <c r="AF37" s="106">
        <v>4034</v>
      </c>
      <c r="AG37" s="106">
        <v>10</v>
      </c>
    </row>
    <row r="38" spans="1:33" x14ac:dyDescent="0.2">
      <c r="A38" s="101" t="s">
        <v>161</v>
      </c>
      <c r="B38" s="101" t="s">
        <v>160</v>
      </c>
      <c r="C38" s="102">
        <v>5245</v>
      </c>
      <c r="D38" s="102">
        <v>928</v>
      </c>
      <c r="E38" s="102">
        <v>6173</v>
      </c>
      <c r="F38" s="103">
        <v>-1.326726342711E-2</v>
      </c>
      <c r="G38" s="102">
        <v>0</v>
      </c>
      <c r="H38" s="102">
        <v>0</v>
      </c>
      <c r="I38" s="102">
        <v>0</v>
      </c>
      <c r="J38" s="116">
        <v>0</v>
      </c>
      <c r="K38" s="106">
        <v>0</v>
      </c>
      <c r="L38" s="103">
        <v>0</v>
      </c>
      <c r="M38" s="106">
        <v>6173</v>
      </c>
      <c r="N38" s="103">
        <v>-1.326726342711E-2</v>
      </c>
      <c r="O38" s="106">
        <v>1684</v>
      </c>
      <c r="P38" s="106">
        <v>7857</v>
      </c>
      <c r="Q38" s="103">
        <v>2.61198902964608E-2</v>
      </c>
      <c r="R38" s="104">
        <v>5</v>
      </c>
      <c r="S38" s="107"/>
      <c r="T38" s="101" t="s">
        <v>60</v>
      </c>
      <c r="U38" s="106">
        <v>5244</v>
      </c>
      <c r="V38" s="106">
        <v>6256</v>
      </c>
      <c r="W38" s="106">
        <v>1012</v>
      </c>
      <c r="X38" s="106">
        <v>0</v>
      </c>
      <c r="Y38" s="106">
        <v>0</v>
      </c>
      <c r="Z38" s="106">
        <v>0</v>
      </c>
      <c r="AA38" s="106">
        <v>0</v>
      </c>
      <c r="AB38" s="106">
        <v>1401</v>
      </c>
      <c r="AC38" s="106">
        <v>6256</v>
      </c>
      <c r="AD38" s="106">
        <v>7657</v>
      </c>
      <c r="AE38" s="101" t="s">
        <v>159</v>
      </c>
      <c r="AF38" s="106">
        <v>4034</v>
      </c>
      <c r="AG38" s="106">
        <v>10</v>
      </c>
    </row>
    <row r="39" spans="1:33" x14ac:dyDescent="0.2">
      <c r="A39" s="101" t="s">
        <v>164</v>
      </c>
      <c r="B39" s="101" t="s">
        <v>163</v>
      </c>
      <c r="C39" s="102">
        <v>216952</v>
      </c>
      <c r="D39" s="102">
        <v>5782</v>
      </c>
      <c r="E39" s="102">
        <v>222734</v>
      </c>
      <c r="F39" s="103">
        <v>4.0088910057950296E-2</v>
      </c>
      <c r="G39" s="102">
        <v>127252</v>
      </c>
      <c r="H39" s="102">
        <v>5074</v>
      </c>
      <c r="I39" s="102">
        <v>132326</v>
      </c>
      <c r="J39" s="116">
        <v>-4.3112923753326399E-2</v>
      </c>
      <c r="K39" s="106">
        <v>17220</v>
      </c>
      <c r="L39" s="103">
        <v>2.2443890274314201E-2</v>
      </c>
      <c r="M39" s="106">
        <v>372280</v>
      </c>
      <c r="N39" s="103">
        <v>8.1266467900963802E-3</v>
      </c>
      <c r="O39" s="106">
        <v>1887</v>
      </c>
      <c r="P39" s="106">
        <v>374167</v>
      </c>
      <c r="Q39" s="103">
        <v>1.0950680060738001E-2</v>
      </c>
      <c r="R39" s="104">
        <v>2</v>
      </c>
      <c r="S39" s="107"/>
      <c r="T39" s="101" t="s">
        <v>60</v>
      </c>
      <c r="U39" s="106">
        <v>208971</v>
      </c>
      <c r="V39" s="106">
        <v>214149</v>
      </c>
      <c r="W39" s="106">
        <v>5178</v>
      </c>
      <c r="X39" s="106">
        <v>133114</v>
      </c>
      <c r="Y39" s="106">
        <v>138288</v>
      </c>
      <c r="Z39" s="106">
        <v>5174</v>
      </c>
      <c r="AA39" s="106">
        <v>16842</v>
      </c>
      <c r="AB39" s="106">
        <v>835</v>
      </c>
      <c r="AC39" s="106">
        <v>369279</v>
      </c>
      <c r="AD39" s="106">
        <v>370114</v>
      </c>
      <c r="AE39" s="101" t="s">
        <v>162</v>
      </c>
      <c r="AF39" s="106">
        <v>4034</v>
      </c>
      <c r="AG39" s="106">
        <v>10</v>
      </c>
    </row>
    <row r="40" spans="1:33" x14ac:dyDescent="0.2">
      <c r="A40" s="101" t="s">
        <v>167</v>
      </c>
      <c r="B40" s="101" t="s">
        <v>166</v>
      </c>
      <c r="C40" s="102">
        <v>8306</v>
      </c>
      <c r="D40" s="102">
        <v>34</v>
      </c>
      <c r="E40" s="102">
        <v>8340</v>
      </c>
      <c r="F40" s="103">
        <v>6.2691131498470901E-2</v>
      </c>
      <c r="G40" s="102">
        <v>0</v>
      </c>
      <c r="H40" s="102">
        <v>0</v>
      </c>
      <c r="I40" s="102">
        <v>0</v>
      </c>
      <c r="J40" s="116">
        <v>0</v>
      </c>
      <c r="K40" s="106">
        <v>0</v>
      </c>
      <c r="L40" s="103">
        <v>0</v>
      </c>
      <c r="M40" s="106">
        <v>8340</v>
      </c>
      <c r="N40" s="103">
        <v>6.2691131498470901E-2</v>
      </c>
      <c r="O40" s="106">
        <v>1234</v>
      </c>
      <c r="P40" s="106">
        <v>9574</v>
      </c>
      <c r="Q40" s="103">
        <v>7.0079356208785096E-2</v>
      </c>
      <c r="R40" s="104">
        <v>5</v>
      </c>
      <c r="S40" s="107"/>
      <c r="T40" s="101" t="s">
        <v>60</v>
      </c>
      <c r="U40" s="106">
        <v>7714</v>
      </c>
      <c r="V40" s="106">
        <v>7848</v>
      </c>
      <c r="W40" s="106">
        <v>134</v>
      </c>
      <c r="X40" s="106">
        <v>0</v>
      </c>
      <c r="Y40" s="106">
        <v>0</v>
      </c>
      <c r="Z40" s="106">
        <v>0</v>
      </c>
      <c r="AA40" s="106">
        <v>0</v>
      </c>
      <c r="AB40" s="106">
        <v>1099</v>
      </c>
      <c r="AC40" s="106">
        <v>7848</v>
      </c>
      <c r="AD40" s="106">
        <v>8947</v>
      </c>
      <c r="AE40" s="101" t="s">
        <v>165</v>
      </c>
      <c r="AF40" s="106">
        <v>4034</v>
      </c>
      <c r="AG40" s="106">
        <v>10</v>
      </c>
    </row>
    <row r="41" spans="1:33" x14ac:dyDescent="0.2">
      <c r="A41" s="101" t="s">
        <v>170</v>
      </c>
      <c r="B41" s="101" t="s">
        <v>169</v>
      </c>
      <c r="C41" s="102">
        <v>14382</v>
      </c>
      <c r="D41" s="102">
        <v>14</v>
      </c>
      <c r="E41" s="102">
        <v>14396</v>
      </c>
      <c r="F41" s="103">
        <v>6.7794095831478995E-2</v>
      </c>
      <c r="G41" s="102">
        <v>138</v>
      </c>
      <c r="H41" s="102">
        <v>0</v>
      </c>
      <c r="I41" s="102">
        <v>138</v>
      </c>
      <c r="J41" s="116">
        <v>2.5384615384615401</v>
      </c>
      <c r="K41" s="106">
        <v>0</v>
      </c>
      <c r="L41" s="103">
        <v>0</v>
      </c>
      <c r="M41" s="106">
        <v>14534</v>
      </c>
      <c r="N41" s="103">
        <v>7.49204940462984E-2</v>
      </c>
      <c r="O41" s="106">
        <v>0</v>
      </c>
      <c r="P41" s="106">
        <v>14534</v>
      </c>
      <c r="Q41" s="103">
        <v>7.49204940462984E-2</v>
      </c>
      <c r="R41" s="104">
        <v>4</v>
      </c>
      <c r="S41" s="107"/>
      <c r="T41" s="101" t="s">
        <v>60</v>
      </c>
      <c r="U41" s="106">
        <v>13460</v>
      </c>
      <c r="V41" s="106">
        <v>13482</v>
      </c>
      <c r="W41" s="106">
        <v>22</v>
      </c>
      <c r="X41" s="106">
        <v>39</v>
      </c>
      <c r="Y41" s="106">
        <v>39</v>
      </c>
      <c r="Z41" s="106">
        <v>0</v>
      </c>
      <c r="AA41" s="106">
        <v>0</v>
      </c>
      <c r="AB41" s="106">
        <v>0</v>
      </c>
      <c r="AC41" s="106">
        <v>13521</v>
      </c>
      <c r="AD41" s="106">
        <v>13521</v>
      </c>
      <c r="AE41" s="101" t="s">
        <v>168</v>
      </c>
      <c r="AF41" s="106">
        <v>4034</v>
      </c>
      <c r="AG41" s="106">
        <v>10</v>
      </c>
    </row>
    <row r="42" spans="1:33" x14ac:dyDescent="0.2">
      <c r="A42" s="101" t="s">
        <v>173</v>
      </c>
      <c r="B42" s="101" t="s">
        <v>172</v>
      </c>
      <c r="C42" s="102">
        <v>8113</v>
      </c>
      <c r="D42" s="102">
        <v>200</v>
      </c>
      <c r="E42" s="102">
        <v>8313</v>
      </c>
      <c r="F42" s="103">
        <v>0.16952729319077101</v>
      </c>
      <c r="G42" s="102">
        <v>0</v>
      </c>
      <c r="H42" s="102">
        <v>0</v>
      </c>
      <c r="I42" s="102">
        <v>0</v>
      </c>
      <c r="J42" s="116">
        <v>-1</v>
      </c>
      <c r="K42" s="106">
        <v>0</v>
      </c>
      <c r="L42" s="103">
        <v>0</v>
      </c>
      <c r="M42" s="106">
        <v>8313</v>
      </c>
      <c r="N42" s="103">
        <v>0.165428291041637</v>
      </c>
      <c r="O42" s="106">
        <v>1299</v>
      </c>
      <c r="P42" s="106">
        <v>9612</v>
      </c>
      <c r="Q42" s="103">
        <v>0.29839254356341999</v>
      </c>
      <c r="R42" s="104">
        <v>5</v>
      </c>
      <c r="S42" s="107"/>
      <c r="T42" s="101" t="s">
        <v>60</v>
      </c>
      <c r="U42" s="106">
        <v>7094</v>
      </c>
      <c r="V42" s="106">
        <v>7108</v>
      </c>
      <c r="W42" s="106">
        <v>14</v>
      </c>
      <c r="X42" s="106">
        <v>25</v>
      </c>
      <c r="Y42" s="106">
        <v>25</v>
      </c>
      <c r="Z42" s="106">
        <v>0</v>
      </c>
      <c r="AA42" s="106">
        <v>0</v>
      </c>
      <c r="AB42" s="106">
        <v>270</v>
      </c>
      <c r="AC42" s="106">
        <v>7133</v>
      </c>
      <c r="AD42" s="106">
        <v>7403</v>
      </c>
      <c r="AE42" s="101" t="s">
        <v>171</v>
      </c>
      <c r="AF42" s="106">
        <v>4034</v>
      </c>
      <c r="AG42" s="106">
        <v>10</v>
      </c>
    </row>
    <row r="43" spans="1:33" x14ac:dyDescent="0.2">
      <c r="A43" s="101" t="s">
        <v>176</v>
      </c>
      <c r="B43" s="101" t="s">
        <v>175</v>
      </c>
      <c r="C43" s="102">
        <v>1097</v>
      </c>
      <c r="D43" s="102">
        <v>54</v>
      </c>
      <c r="E43" s="102">
        <v>1151</v>
      </c>
      <c r="F43" s="103">
        <v>2.40213523131673E-2</v>
      </c>
      <c r="G43" s="102">
        <v>0</v>
      </c>
      <c r="H43" s="102">
        <v>0</v>
      </c>
      <c r="I43" s="102">
        <v>0</v>
      </c>
      <c r="J43" s="116">
        <v>0</v>
      </c>
      <c r="K43" s="106">
        <v>0</v>
      </c>
      <c r="L43" s="103">
        <v>0</v>
      </c>
      <c r="M43" s="106">
        <v>1151</v>
      </c>
      <c r="N43" s="103">
        <v>2.40213523131673E-2</v>
      </c>
      <c r="O43" s="106">
        <v>648</v>
      </c>
      <c r="P43" s="106">
        <v>1799</v>
      </c>
      <c r="Q43" s="103">
        <v>-9.9148723084626897E-2</v>
      </c>
      <c r="R43" s="104">
        <v>5</v>
      </c>
      <c r="S43" s="107"/>
      <c r="T43" s="101" t="s">
        <v>60</v>
      </c>
      <c r="U43" s="106">
        <v>1096</v>
      </c>
      <c r="V43" s="106">
        <v>1124</v>
      </c>
      <c r="W43" s="106">
        <v>28</v>
      </c>
      <c r="X43" s="106">
        <v>0</v>
      </c>
      <c r="Y43" s="106">
        <v>0</v>
      </c>
      <c r="Z43" s="106">
        <v>0</v>
      </c>
      <c r="AA43" s="106">
        <v>0</v>
      </c>
      <c r="AB43" s="106">
        <v>873</v>
      </c>
      <c r="AC43" s="106">
        <v>1124</v>
      </c>
      <c r="AD43" s="106">
        <v>1997</v>
      </c>
      <c r="AE43" s="101" t="s">
        <v>174</v>
      </c>
      <c r="AF43" s="106">
        <v>4034</v>
      </c>
      <c r="AG43" s="106">
        <v>10</v>
      </c>
    </row>
    <row r="44" spans="1:33" x14ac:dyDescent="0.2">
      <c r="A44" s="101" t="s">
        <v>179</v>
      </c>
      <c r="B44" s="101" t="s">
        <v>178</v>
      </c>
      <c r="C44" s="102">
        <v>128862</v>
      </c>
      <c r="D44" s="102">
        <v>40666</v>
      </c>
      <c r="E44" s="102">
        <v>169528</v>
      </c>
      <c r="F44" s="103">
        <v>0.10612476592524001</v>
      </c>
      <c r="G44" s="102">
        <v>5622</v>
      </c>
      <c r="H44" s="102">
        <v>214</v>
      </c>
      <c r="I44" s="102">
        <v>5836</v>
      </c>
      <c r="J44" s="116">
        <v>0.27730356752024499</v>
      </c>
      <c r="K44" s="106">
        <v>0</v>
      </c>
      <c r="L44" s="103">
        <v>0</v>
      </c>
      <c r="M44" s="106">
        <v>175364</v>
      </c>
      <c r="N44" s="103">
        <v>0.111080135840641</v>
      </c>
      <c r="O44" s="106">
        <v>10684</v>
      </c>
      <c r="P44" s="106">
        <v>186048</v>
      </c>
      <c r="Q44" s="103">
        <v>0.105264095907419</v>
      </c>
      <c r="R44" s="104">
        <v>3</v>
      </c>
      <c r="S44" s="107"/>
      <c r="T44" s="101" t="s">
        <v>60</v>
      </c>
      <c r="U44" s="106">
        <v>121467</v>
      </c>
      <c r="V44" s="106">
        <v>153263</v>
      </c>
      <c r="W44" s="106">
        <v>31796</v>
      </c>
      <c r="X44" s="106">
        <v>4505</v>
      </c>
      <c r="Y44" s="106">
        <v>4569</v>
      </c>
      <c r="Z44" s="106">
        <v>64</v>
      </c>
      <c r="AA44" s="106">
        <v>0</v>
      </c>
      <c r="AB44" s="106">
        <v>10497</v>
      </c>
      <c r="AC44" s="106">
        <v>157832</v>
      </c>
      <c r="AD44" s="106">
        <v>168329</v>
      </c>
      <c r="AE44" s="101" t="s">
        <v>177</v>
      </c>
      <c r="AF44" s="106">
        <v>4034</v>
      </c>
      <c r="AG44" s="106">
        <v>10</v>
      </c>
    </row>
    <row r="45" spans="1:33" x14ac:dyDescent="0.2">
      <c r="A45" s="101" t="s">
        <v>182</v>
      </c>
      <c r="B45" s="101" t="s">
        <v>181</v>
      </c>
      <c r="C45" s="102">
        <v>271879</v>
      </c>
      <c r="D45" s="102">
        <v>37862</v>
      </c>
      <c r="E45" s="102">
        <v>309741</v>
      </c>
      <c r="F45" s="103">
        <v>3.8246109187446198E-2</v>
      </c>
      <c r="G45" s="102">
        <v>75914</v>
      </c>
      <c r="H45" s="102">
        <v>1340</v>
      </c>
      <c r="I45" s="102">
        <v>77254</v>
      </c>
      <c r="J45" s="116">
        <v>-0.11978306197090001</v>
      </c>
      <c r="K45" s="106">
        <v>0</v>
      </c>
      <c r="L45" s="103">
        <v>0</v>
      </c>
      <c r="M45" s="106">
        <v>386995</v>
      </c>
      <c r="N45" s="103">
        <v>2.3232443576501299E-3</v>
      </c>
      <c r="O45" s="106">
        <v>1094</v>
      </c>
      <c r="P45" s="106">
        <v>388089</v>
      </c>
      <c r="Q45" s="103">
        <v>4.4699012842877904E-3</v>
      </c>
      <c r="R45" s="104">
        <v>2</v>
      </c>
      <c r="S45" s="107"/>
      <c r="T45" s="101" t="s">
        <v>60</v>
      </c>
      <c r="U45" s="106">
        <v>258475</v>
      </c>
      <c r="V45" s="106">
        <v>298331</v>
      </c>
      <c r="W45" s="106">
        <v>39856</v>
      </c>
      <c r="X45" s="106">
        <v>85409</v>
      </c>
      <c r="Y45" s="106">
        <v>87767</v>
      </c>
      <c r="Z45" s="106">
        <v>2358</v>
      </c>
      <c r="AA45" s="106">
        <v>0</v>
      </c>
      <c r="AB45" s="106">
        <v>264</v>
      </c>
      <c r="AC45" s="106">
        <v>386098</v>
      </c>
      <c r="AD45" s="106">
        <v>386362</v>
      </c>
      <c r="AE45" s="101" t="s">
        <v>180</v>
      </c>
      <c r="AF45" s="106">
        <v>4034</v>
      </c>
      <c r="AG45" s="106">
        <v>10</v>
      </c>
    </row>
    <row r="46" spans="1:33" x14ac:dyDescent="0.2">
      <c r="A46" s="101" t="s">
        <v>185</v>
      </c>
      <c r="B46" s="101" t="s">
        <v>184</v>
      </c>
      <c r="C46" s="102">
        <v>5328</v>
      </c>
      <c r="D46" s="102">
        <v>1102</v>
      </c>
      <c r="E46" s="102">
        <v>6430</v>
      </c>
      <c r="F46" s="103">
        <v>2.4864520242269702E-2</v>
      </c>
      <c r="G46" s="102">
        <v>0</v>
      </c>
      <c r="H46" s="102">
        <v>0</v>
      </c>
      <c r="I46" s="102">
        <v>0</v>
      </c>
      <c r="J46" s="116">
        <v>0</v>
      </c>
      <c r="K46" s="106">
        <v>0</v>
      </c>
      <c r="L46" s="103">
        <v>0</v>
      </c>
      <c r="M46" s="106">
        <v>6430</v>
      </c>
      <c r="N46" s="103">
        <v>2.4864520242269702E-2</v>
      </c>
      <c r="O46" s="106">
        <v>2307</v>
      </c>
      <c r="P46" s="106">
        <v>8737</v>
      </c>
      <c r="Q46" s="103">
        <v>1.5103985128383899E-2</v>
      </c>
      <c r="R46" s="104">
        <v>5</v>
      </c>
      <c r="S46" s="107"/>
      <c r="T46" s="101" t="s">
        <v>60</v>
      </c>
      <c r="U46" s="106">
        <v>5186</v>
      </c>
      <c r="V46" s="106">
        <v>6274</v>
      </c>
      <c r="W46" s="106">
        <v>1088</v>
      </c>
      <c r="X46" s="106">
        <v>0</v>
      </c>
      <c r="Y46" s="106">
        <v>0</v>
      </c>
      <c r="Z46" s="106">
        <v>0</v>
      </c>
      <c r="AA46" s="106">
        <v>0</v>
      </c>
      <c r="AB46" s="106">
        <v>2333</v>
      </c>
      <c r="AC46" s="106">
        <v>6274</v>
      </c>
      <c r="AD46" s="106">
        <v>8607</v>
      </c>
      <c r="AE46" s="101" t="s">
        <v>183</v>
      </c>
      <c r="AF46" s="106">
        <v>4034</v>
      </c>
      <c r="AG46" s="106">
        <v>10</v>
      </c>
    </row>
    <row r="47" spans="1:33" x14ac:dyDescent="0.2">
      <c r="A47" s="101" t="s">
        <v>188</v>
      </c>
      <c r="B47" s="101" t="s">
        <v>187</v>
      </c>
      <c r="C47" s="102">
        <v>939</v>
      </c>
      <c r="D47" s="102">
        <v>84</v>
      </c>
      <c r="E47" s="102">
        <v>1023</v>
      </c>
      <c r="F47" s="103">
        <v>7.8817733990147795E-3</v>
      </c>
      <c r="G47" s="102">
        <v>0</v>
      </c>
      <c r="H47" s="102">
        <v>0</v>
      </c>
      <c r="I47" s="102">
        <v>0</v>
      </c>
      <c r="J47" s="116">
        <v>0</v>
      </c>
      <c r="K47" s="106">
        <v>0</v>
      </c>
      <c r="L47" s="103">
        <v>0</v>
      </c>
      <c r="M47" s="106">
        <v>1023</v>
      </c>
      <c r="N47" s="103">
        <v>7.8817733990147795E-3</v>
      </c>
      <c r="O47" s="106">
        <v>1714</v>
      </c>
      <c r="P47" s="106">
        <v>2737</v>
      </c>
      <c r="Q47" s="103">
        <v>6.9558421258303998E-2</v>
      </c>
      <c r="R47" s="104">
        <v>5</v>
      </c>
      <c r="S47" s="107"/>
      <c r="T47" s="101" t="s">
        <v>60</v>
      </c>
      <c r="U47" s="106">
        <v>973</v>
      </c>
      <c r="V47" s="106">
        <v>1015</v>
      </c>
      <c r="W47" s="106">
        <v>42</v>
      </c>
      <c r="X47" s="106">
        <v>0</v>
      </c>
      <c r="Y47" s="106">
        <v>0</v>
      </c>
      <c r="Z47" s="106">
        <v>0</v>
      </c>
      <c r="AA47" s="106">
        <v>0</v>
      </c>
      <c r="AB47" s="106">
        <v>1544</v>
      </c>
      <c r="AC47" s="106">
        <v>1015</v>
      </c>
      <c r="AD47" s="106">
        <v>2559</v>
      </c>
      <c r="AE47" s="101" t="s">
        <v>186</v>
      </c>
      <c r="AF47" s="106">
        <v>4034</v>
      </c>
      <c r="AG47" s="106">
        <v>10</v>
      </c>
    </row>
    <row r="48" spans="1:33" x14ac:dyDescent="0.2">
      <c r="A48" s="101" t="s">
        <v>191</v>
      </c>
      <c r="B48" s="101" t="s">
        <v>190</v>
      </c>
      <c r="C48" s="102">
        <v>670</v>
      </c>
      <c r="D48" s="102">
        <v>0</v>
      </c>
      <c r="E48" s="102">
        <v>670</v>
      </c>
      <c r="F48" s="103">
        <v>-0.16040100250626602</v>
      </c>
      <c r="G48" s="102">
        <v>0</v>
      </c>
      <c r="H48" s="102">
        <v>0</v>
      </c>
      <c r="I48" s="102">
        <v>0</v>
      </c>
      <c r="J48" s="116">
        <v>0</v>
      </c>
      <c r="K48" s="106">
        <v>0</v>
      </c>
      <c r="L48" s="103">
        <v>0</v>
      </c>
      <c r="M48" s="106">
        <v>670</v>
      </c>
      <c r="N48" s="103">
        <v>-0.16040100250626602</v>
      </c>
      <c r="O48" s="106">
        <v>0</v>
      </c>
      <c r="P48" s="106">
        <v>670</v>
      </c>
      <c r="Q48" s="103">
        <v>-0.16040100250626602</v>
      </c>
      <c r="R48" s="104">
        <v>5</v>
      </c>
      <c r="S48" s="107"/>
      <c r="T48" s="101" t="s">
        <v>60</v>
      </c>
      <c r="U48" s="106">
        <v>798</v>
      </c>
      <c r="V48" s="106">
        <v>798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798</v>
      </c>
      <c r="AD48" s="106">
        <v>798</v>
      </c>
      <c r="AE48" s="101" t="s">
        <v>189</v>
      </c>
      <c r="AF48" s="106">
        <v>4034</v>
      </c>
      <c r="AG48" s="106">
        <v>10</v>
      </c>
    </row>
    <row r="49" spans="1:33" x14ac:dyDescent="0.2">
      <c r="A49" s="101" t="s">
        <v>194</v>
      </c>
      <c r="B49" s="101" t="s">
        <v>193</v>
      </c>
      <c r="C49" s="102">
        <v>9191</v>
      </c>
      <c r="D49" s="102">
        <v>62</v>
      </c>
      <c r="E49" s="102">
        <v>9253</v>
      </c>
      <c r="F49" s="103">
        <v>0.10787835249042099</v>
      </c>
      <c r="G49" s="102">
        <v>0</v>
      </c>
      <c r="H49" s="102">
        <v>0</v>
      </c>
      <c r="I49" s="102">
        <v>0</v>
      </c>
      <c r="J49" s="116">
        <v>0</v>
      </c>
      <c r="K49" s="106">
        <v>0</v>
      </c>
      <c r="L49" s="103">
        <v>0</v>
      </c>
      <c r="M49" s="106">
        <v>9253</v>
      </c>
      <c r="N49" s="103">
        <v>0.10787835249042099</v>
      </c>
      <c r="O49" s="106">
        <v>184</v>
      </c>
      <c r="P49" s="106">
        <v>9437</v>
      </c>
      <c r="Q49" s="103">
        <v>0.10503512880562099</v>
      </c>
      <c r="R49" s="104">
        <v>5</v>
      </c>
      <c r="S49" s="107"/>
      <c r="T49" s="101" t="s">
        <v>60</v>
      </c>
      <c r="U49" s="106">
        <v>8280</v>
      </c>
      <c r="V49" s="106">
        <v>8352</v>
      </c>
      <c r="W49" s="106">
        <v>72</v>
      </c>
      <c r="X49" s="106">
        <v>0</v>
      </c>
      <c r="Y49" s="106">
        <v>0</v>
      </c>
      <c r="Z49" s="106">
        <v>0</v>
      </c>
      <c r="AA49" s="106">
        <v>0</v>
      </c>
      <c r="AB49" s="106">
        <v>188</v>
      </c>
      <c r="AC49" s="106">
        <v>8352</v>
      </c>
      <c r="AD49" s="106">
        <v>8540</v>
      </c>
      <c r="AE49" s="101" t="s">
        <v>192</v>
      </c>
      <c r="AF49" s="106">
        <v>4034</v>
      </c>
      <c r="AG49" s="106">
        <v>10</v>
      </c>
    </row>
    <row r="50" spans="1:33" x14ac:dyDescent="0.2">
      <c r="A50" s="101" t="s">
        <v>197</v>
      </c>
      <c r="B50" s="101" t="s">
        <v>196</v>
      </c>
      <c r="C50" s="102">
        <v>71805</v>
      </c>
      <c r="D50" s="102">
        <v>550</v>
      </c>
      <c r="E50" s="102">
        <v>72355</v>
      </c>
      <c r="F50" s="103">
        <v>1.3488906320035901E-2</v>
      </c>
      <c r="G50" s="102">
        <v>24525</v>
      </c>
      <c r="H50" s="102">
        <v>16</v>
      </c>
      <c r="I50" s="102">
        <v>24541</v>
      </c>
      <c r="J50" s="116">
        <v>-6.4249218332951996E-2</v>
      </c>
      <c r="K50" s="106">
        <v>0</v>
      </c>
      <c r="L50" s="103">
        <v>0</v>
      </c>
      <c r="M50" s="106">
        <v>96896</v>
      </c>
      <c r="N50" s="103">
        <v>-7.3961769345817401E-3</v>
      </c>
      <c r="O50" s="106">
        <v>910</v>
      </c>
      <c r="P50" s="106">
        <v>97806</v>
      </c>
      <c r="Q50" s="103">
        <v>1.9429985580905401E-4</v>
      </c>
      <c r="R50" s="104">
        <v>3</v>
      </c>
      <c r="S50" s="108"/>
      <c r="T50" s="101" t="s">
        <v>60</v>
      </c>
      <c r="U50" s="106">
        <v>70908</v>
      </c>
      <c r="V50" s="106">
        <v>71392</v>
      </c>
      <c r="W50" s="106">
        <v>484</v>
      </c>
      <c r="X50" s="106">
        <v>26192</v>
      </c>
      <c r="Y50" s="106">
        <v>26226</v>
      </c>
      <c r="Z50" s="106">
        <v>34</v>
      </c>
      <c r="AA50" s="106">
        <v>0</v>
      </c>
      <c r="AB50" s="106">
        <v>169</v>
      </c>
      <c r="AC50" s="106">
        <v>97618</v>
      </c>
      <c r="AD50" s="106">
        <v>97787</v>
      </c>
      <c r="AE50" s="101" t="s">
        <v>195</v>
      </c>
      <c r="AF50" s="106">
        <v>4034</v>
      </c>
      <c r="AG50" s="106">
        <v>10</v>
      </c>
    </row>
    <row r="51" spans="1:33" x14ac:dyDescent="0.2">
      <c r="A51" s="109" t="s">
        <v>243</v>
      </c>
      <c r="B51" s="110"/>
      <c r="C51" s="111">
        <v>2251459</v>
      </c>
      <c r="D51" s="111">
        <v>501996</v>
      </c>
      <c r="E51" s="111">
        <v>2753455</v>
      </c>
      <c r="F51" s="112">
        <v>3.2784456405543796E-2</v>
      </c>
      <c r="G51" s="111">
        <v>1544522</v>
      </c>
      <c r="H51" s="111">
        <v>296758</v>
      </c>
      <c r="I51" s="111">
        <v>1841280</v>
      </c>
      <c r="J51" s="117">
        <v>4.34859485182316E-2</v>
      </c>
      <c r="K51" s="118">
        <v>42979</v>
      </c>
      <c r="L51" s="112">
        <v>1.3979822456254801E-3</v>
      </c>
      <c r="M51" s="118">
        <v>4637714</v>
      </c>
      <c r="N51" s="112">
        <v>3.6704462440728898E-2</v>
      </c>
      <c r="O51" s="118">
        <v>66075</v>
      </c>
      <c r="P51" s="118">
        <v>4703789</v>
      </c>
      <c r="Q51" s="112">
        <v>3.6842171391262599E-2</v>
      </c>
      <c r="R51" s="113">
        <v>0</v>
      </c>
      <c r="S51" s="114" t="s">
        <v>198</v>
      </c>
      <c r="T51" s="114">
        <v>0</v>
      </c>
      <c r="U51" s="115">
        <v>2194340</v>
      </c>
      <c r="V51" s="115">
        <v>2666050</v>
      </c>
      <c r="W51" s="115">
        <v>471710</v>
      </c>
      <c r="X51" s="115">
        <v>1487705</v>
      </c>
      <c r="Y51" s="115">
        <v>1764547</v>
      </c>
      <c r="Z51" s="115">
        <v>276842</v>
      </c>
      <c r="AA51" s="115">
        <v>42919</v>
      </c>
      <c r="AB51" s="115">
        <v>63133</v>
      </c>
      <c r="AC51" s="115">
        <v>4473516</v>
      </c>
      <c r="AD51" s="115">
        <v>4536649</v>
      </c>
      <c r="AE51" s="114">
        <v>0</v>
      </c>
      <c r="AF51" s="115">
        <v>185564</v>
      </c>
      <c r="AG51" s="115">
        <v>460</v>
      </c>
    </row>
    <row r="52" spans="1:33" x14ac:dyDescent="0.2">
      <c r="A52" s="101" t="s">
        <v>201</v>
      </c>
      <c r="B52" s="101" t="s">
        <v>200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16">
        <v>-1</v>
      </c>
      <c r="K52" s="106">
        <v>0</v>
      </c>
      <c r="L52" s="103">
        <v>0</v>
      </c>
      <c r="M52" s="106">
        <v>0</v>
      </c>
      <c r="N52" s="103">
        <v>-1</v>
      </c>
      <c r="O52" s="106">
        <v>0</v>
      </c>
      <c r="P52" s="106">
        <v>0</v>
      </c>
      <c r="Q52" s="103">
        <v>-1</v>
      </c>
      <c r="R52" s="104">
        <v>6</v>
      </c>
      <c r="S52" s="105" t="s">
        <v>142</v>
      </c>
      <c r="T52" s="101" t="s">
        <v>142</v>
      </c>
      <c r="U52" s="106">
        <v>0</v>
      </c>
      <c r="V52" s="106">
        <v>0</v>
      </c>
      <c r="W52" s="106">
        <v>0</v>
      </c>
      <c r="X52" s="106">
        <v>136405</v>
      </c>
      <c r="Y52" s="106">
        <v>136405</v>
      </c>
      <c r="Z52" s="106">
        <v>0</v>
      </c>
      <c r="AA52" s="106">
        <v>0</v>
      </c>
      <c r="AB52" s="106">
        <v>0</v>
      </c>
      <c r="AC52" s="106">
        <v>136405</v>
      </c>
      <c r="AD52" s="106">
        <v>136405</v>
      </c>
      <c r="AE52" s="101" t="s">
        <v>199</v>
      </c>
      <c r="AF52" s="106">
        <v>4034</v>
      </c>
      <c r="AG52" s="106">
        <v>10</v>
      </c>
    </row>
    <row r="53" spans="1:33" x14ac:dyDescent="0.2">
      <c r="A53" s="101" t="s">
        <v>204</v>
      </c>
      <c r="B53" s="101" t="s">
        <v>203</v>
      </c>
      <c r="C53" s="102">
        <v>224</v>
      </c>
      <c r="D53" s="102">
        <v>0</v>
      </c>
      <c r="E53" s="102">
        <v>224</v>
      </c>
      <c r="F53" s="103">
        <v>0.114427860696517</v>
      </c>
      <c r="G53" s="102">
        <v>0</v>
      </c>
      <c r="H53" s="102">
        <v>0</v>
      </c>
      <c r="I53" s="102">
        <v>0</v>
      </c>
      <c r="J53" s="116">
        <v>0</v>
      </c>
      <c r="K53" s="106">
        <v>0</v>
      </c>
      <c r="L53" s="103">
        <v>0</v>
      </c>
      <c r="M53" s="106">
        <v>224</v>
      </c>
      <c r="N53" s="103">
        <v>0.114427860696517</v>
      </c>
      <c r="O53" s="106">
        <v>0</v>
      </c>
      <c r="P53" s="106">
        <v>224</v>
      </c>
      <c r="Q53" s="103">
        <v>0.114427860696517</v>
      </c>
      <c r="R53" s="104">
        <v>6</v>
      </c>
      <c r="S53" s="107"/>
      <c r="T53" s="101" t="s">
        <v>142</v>
      </c>
      <c r="U53" s="106">
        <v>201</v>
      </c>
      <c r="V53" s="106">
        <v>201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201</v>
      </c>
      <c r="AD53" s="106">
        <v>201</v>
      </c>
      <c r="AE53" s="101" t="s">
        <v>202</v>
      </c>
      <c r="AF53" s="106">
        <v>4034</v>
      </c>
      <c r="AG53" s="106">
        <v>10</v>
      </c>
    </row>
    <row r="54" spans="1:33" x14ac:dyDescent="0.2">
      <c r="A54" s="101" t="s">
        <v>207</v>
      </c>
      <c r="B54" s="101" t="s">
        <v>206</v>
      </c>
      <c r="C54" s="102">
        <v>34667</v>
      </c>
      <c r="D54" s="102">
        <v>0</v>
      </c>
      <c r="E54" s="102">
        <v>34667</v>
      </c>
      <c r="F54" s="103">
        <v>6.5038402457757299E-2</v>
      </c>
      <c r="G54" s="102">
        <v>136358</v>
      </c>
      <c r="H54" s="102">
        <v>0</v>
      </c>
      <c r="I54" s="102">
        <v>136358</v>
      </c>
      <c r="J54" s="116">
        <v>0.55860870757941194</v>
      </c>
      <c r="K54" s="106">
        <v>0</v>
      </c>
      <c r="L54" s="103">
        <v>0</v>
      </c>
      <c r="M54" s="106">
        <v>171025</v>
      </c>
      <c r="N54" s="103">
        <v>0.42476902954922202</v>
      </c>
      <c r="O54" s="106">
        <v>0</v>
      </c>
      <c r="P54" s="106">
        <v>171025</v>
      </c>
      <c r="Q54" s="103">
        <v>0.42072122214007396</v>
      </c>
      <c r="R54" s="104">
        <v>6</v>
      </c>
      <c r="S54" s="107"/>
      <c r="T54" s="101" t="s">
        <v>142</v>
      </c>
      <c r="U54" s="106">
        <v>32506</v>
      </c>
      <c r="V54" s="106">
        <v>32550</v>
      </c>
      <c r="W54" s="106">
        <v>44</v>
      </c>
      <c r="X54" s="106">
        <v>87485</v>
      </c>
      <c r="Y54" s="106">
        <v>87487</v>
      </c>
      <c r="Z54" s="106">
        <v>2</v>
      </c>
      <c r="AA54" s="106">
        <v>0</v>
      </c>
      <c r="AB54" s="106">
        <v>342</v>
      </c>
      <c r="AC54" s="106">
        <v>120037</v>
      </c>
      <c r="AD54" s="106">
        <v>120379</v>
      </c>
      <c r="AE54" s="101" t="s">
        <v>205</v>
      </c>
      <c r="AF54" s="106">
        <v>4034</v>
      </c>
      <c r="AG54" s="106">
        <v>10</v>
      </c>
    </row>
    <row r="55" spans="1:33" x14ac:dyDescent="0.2">
      <c r="A55" s="101" t="s">
        <v>210</v>
      </c>
      <c r="B55" s="101" t="s">
        <v>209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16">
        <v>0</v>
      </c>
      <c r="K55" s="106">
        <v>0</v>
      </c>
      <c r="L55" s="103">
        <v>0</v>
      </c>
      <c r="M55" s="106">
        <v>0</v>
      </c>
      <c r="N55" s="103">
        <v>0</v>
      </c>
      <c r="O55" s="106">
        <v>0</v>
      </c>
      <c r="P55" s="106">
        <v>0</v>
      </c>
      <c r="Q55" s="103">
        <v>0</v>
      </c>
      <c r="R55" s="104">
        <v>6</v>
      </c>
      <c r="S55" s="107"/>
      <c r="T55" s="101" t="s">
        <v>142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6">
        <v>0</v>
      </c>
      <c r="AE55" s="101" t="s">
        <v>208</v>
      </c>
      <c r="AF55" s="106">
        <v>4034</v>
      </c>
      <c r="AG55" s="106">
        <v>10</v>
      </c>
    </row>
    <row r="56" spans="1:33" x14ac:dyDescent="0.2">
      <c r="A56" s="101" t="s">
        <v>213</v>
      </c>
      <c r="B56" s="101" t="s">
        <v>212</v>
      </c>
      <c r="C56" s="102">
        <v>2930</v>
      </c>
      <c r="D56" s="102">
        <v>0</v>
      </c>
      <c r="E56" s="102">
        <v>2930</v>
      </c>
      <c r="F56" s="103">
        <v>-0.157077100115075</v>
      </c>
      <c r="G56" s="102">
        <v>96</v>
      </c>
      <c r="H56" s="102">
        <v>0</v>
      </c>
      <c r="I56" s="102">
        <v>96</v>
      </c>
      <c r="J56" s="116">
        <v>0</v>
      </c>
      <c r="K56" s="106">
        <v>0</v>
      </c>
      <c r="L56" s="103">
        <v>0</v>
      </c>
      <c r="M56" s="106">
        <v>3026</v>
      </c>
      <c r="N56" s="103">
        <v>-0.12945914844649001</v>
      </c>
      <c r="O56" s="106">
        <v>0</v>
      </c>
      <c r="P56" s="106">
        <v>3026</v>
      </c>
      <c r="Q56" s="103">
        <v>-0.12945914844649001</v>
      </c>
      <c r="R56" s="104">
        <v>6</v>
      </c>
      <c r="S56" s="107"/>
      <c r="T56" s="101" t="s">
        <v>142</v>
      </c>
      <c r="U56" s="106">
        <v>3476</v>
      </c>
      <c r="V56" s="106">
        <v>3476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0</v>
      </c>
      <c r="AC56" s="106">
        <v>3476</v>
      </c>
      <c r="AD56" s="106">
        <v>3476</v>
      </c>
      <c r="AE56" s="101" t="s">
        <v>211</v>
      </c>
      <c r="AF56" s="106">
        <v>4034</v>
      </c>
      <c r="AG56" s="106">
        <v>10</v>
      </c>
    </row>
    <row r="57" spans="1:33" x14ac:dyDescent="0.2">
      <c r="A57" s="101" t="s">
        <v>216</v>
      </c>
      <c r="B57" s="101" t="s">
        <v>215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16">
        <v>0</v>
      </c>
      <c r="K57" s="106">
        <v>0</v>
      </c>
      <c r="L57" s="103">
        <v>0</v>
      </c>
      <c r="M57" s="106">
        <v>0</v>
      </c>
      <c r="N57" s="103">
        <v>-1</v>
      </c>
      <c r="O57" s="106">
        <v>0</v>
      </c>
      <c r="P57" s="106">
        <v>0</v>
      </c>
      <c r="Q57" s="103">
        <v>-1</v>
      </c>
      <c r="R57" s="104">
        <v>6</v>
      </c>
      <c r="S57" s="108"/>
      <c r="T57" s="101" t="s">
        <v>142</v>
      </c>
      <c r="U57" s="106">
        <v>404</v>
      </c>
      <c r="V57" s="106">
        <v>404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404</v>
      </c>
      <c r="AD57" s="106">
        <v>404</v>
      </c>
      <c r="AE57" s="101" t="s">
        <v>214</v>
      </c>
      <c r="AF57" s="106">
        <v>4034</v>
      </c>
      <c r="AG57" s="106">
        <v>10</v>
      </c>
    </row>
    <row r="58" spans="1:33" x14ac:dyDescent="0.2">
      <c r="A58" s="109" t="s">
        <v>244</v>
      </c>
      <c r="B58" s="110"/>
      <c r="C58" s="111">
        <v>37821</v>
      </c>
      <c r="D58" s="111">
        <v>0</v>
      </c>
      <c r="E58" s="111">
        <v>37821</v>
      </c>
      <c r="F58" s="112">
        <v>3.2486145614370306E-2</v>
      </c>
      <c r="G58" s="111">
        <v>136454</v>
      </c>
      <c r="H58" s="111">
        <v>0</v>
      </c>
      <c r="I58" s="111">
        <v>136454</v>
      </c>
      <c r="J58" s="117">
        <v>-0.39053650867382506</v>
      </c>
      <c r="K58" s="118">
        <v>0</v>
      </c>
      <c r="L58" s="112">
        <v>0</v>
      </c>
      <c r="M58" s="118">
        <v>174275</v>
      </c>
      <c r="N58" s="112">
        <v>-0.33105714274747305</v>
      </c>
      <c r="O58" s="118">
        <v>0</v>
      </c>
      <c r="P58" s="118">
        <v>174275</v>
      </c>
      <c r="Q58" s="112">
        <v>-0.33193414218082101</v>
      </c>
      <c r="R58" s="113">
        <v>0</v>
      </c>
      <c r="S58" s="114" t="s">
        <v>198</v>
      </c>
      <c r="T58" s="114">
        <v>0</v>
      </c>
      <c r="U58" s="115">
        <v>36587</v>
      </c>
      <c r="V58" s="115">
        <v>36631</v>
      </c>
      <c r="W58" s="115">
        <v>44</v>
      </c>
      <c r="X58" s="115">
        <v>223890</v>
      </c>
      <c r="Y58" s="115">
        <v>223892</v>
      </c>
      <c r="Z58" s="115">
        <v>2</v>
      </c>
      <c r="AA58" s="115">
        <v>0</v>
      </c>
      <c r="AB58" s="115">
        <v>342</v>
      </c>
      <c r="AC58" s="115">
        <v>260523</v>
      </c>
      <c r="AD58" s="115">
        <v>260865</v>
      </c>
      <c r="AE58" s="114">
        <v>0</v>
      </c>
      <c r="AF58" s="115">
        <v>24204</v>
      </c>
      <c r="AG58" s="115">
        <v>60</v>
      </c>
    </row>
    <row r="59" spans="1:33" x14ac:dyDescent="0.2">
      <c r="A59" s="109" t="s">
        <v>245</v>
      </c>
      <c r="B59" s="110"/>
      <c r="C59" s="111">
        <v>2289280</v>
      </c>
      <c r="D59" s="111">
        <v>501996</v>
      </c>
      <c r="E59" s="111">
        <v>2791276</v>
      </c>
      <c r="F59" s="112">
        <v>3.2780413226718201E-2</v>
      </c>
      <c r="G59" s="111">
        <v>1680976</v>
      </c>
      <c r="H59" s="111">
        <v>296758</v>
      </c>
      <c r="I59" s="111">
        <v>1977734</v>
      </c>
      <c r="J59" s="117">
        <v>-5.3836200154996003E-3</v>
      </c>
      <c r="K59" s="118">
        <v>42979</v>
      </c>
      <c r="L59" s="112">
        <v>1.3979822456254801E-3</v>
      </c>
      <c r="M59" s="118">
        <v>4811989</v>
      </c>
      <c r="N59" s="112">
        <v>1.6465855055271001E-2</v>
      </c>
      <c r="O59" s="118">
        <v>66075</v>
      </c>
      <c r="P59" s="118">
        <v>4878064</v>
      </c>
      <c r="Q59" s="112">
        <v>1.6789945792758502E-2</v>
      </c>
      <c r="R59" s="113">
        <v>0</v>
      </c>
      <c r="S59" s="114">
        <v>0</v>
      </c>
      <c r="T59" s="114">
        <v>0</v>
      </c>
      <c r="U59" s="115">
        <v>2230927</v>
      </c>
      <c r="V59" s="115">
        <v>2702681</v>
      </c>
      <c r="W59" s="115">
        <v>471754</v>
      </c>
      <c r="X59" s="115">
        <v>1711595</v>
      </c>
      <c r="Y59" s="115">
        <v>1988439</v>
      </c>
      <c r="Z59" s="115">
        <v>276844</v>
      </c>
      <c r="AA59" s="115">
        <v>42919</v>
      </c>
      <c r="AB59" s="115">
        <v>63475</v>
      </c>
      <c r="AC59" s="115">
        <v>4734039</v>
      </c>
      <c r="AD59" s="115">
        <v>4797514</v>
      </c>
      <c r="AE59" s="114">
        <v>0</v>
      </c>
      <c r="AF59" s="115">
        <v>209768</v>
      </c>
      <c r="AG59" s="115">
        <v>520</v>
      </c>
    </row>
  </sheetData>
  <pageMargins left="0.75" right="0.75" top="1" bottom="1" header="0.5" footer="0.5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536" zoomScaleSheetLayoutView="24576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2.285156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140625" style="98" hidden="1" customWidth="1"/>
    <col min="20" max="20" width="6.7109375" style="98" hidden="1" customWidth="1"/>
    <col min="21" max="21" width="29.85546875" style="98" hidden="1" customWidth="1"/>
    <col min="22" max="22" width="22.7109375" style="98" hidden="1" customWidth="1"/>
    <col min="23" max="23" width="25.5703125" style="98" hidden="1" customWidth="1"/>
    <col min="24" max="24" width="28.85546875" style="98" hidden="1" customWidth="1"/>
    <col min="25" max="25" width="22" style="98" hidden="1" customWidth="1"/>
    <col min="26" max="26" width="24.5703125" style="98" hidden="1" customWidth="1"/>
    <col min="27" max="27" width="19.140625" style="98" hidden="1" customWidth="1"/>
    <col min="28" max="28" width="18" style="98" hidden="1" customWidth="1"/>
    <col min="29" max="29" width="20.140625" style="98" hidden="1" customWidth="1"/>
    <col min="30" max="30" width="15.42578125" style="98" hidden="1" customWidth="1"/>
    <col min="31" max="31" width="33.5703125" style="98" hidden="1" customWidth="1"/>
    <col min="32" max="32" width="9.140625" style="98" hidden="1" customWidth="1"/>
    <col min="33" max="33" width="9.85546875" style="98" hidden="1" customWidth="1"/>
    <col min="34" max="256" width="11.42578125" style="98"/>
    <col min="257" max="257" width="32.28515625" style="98" bestFit="1" customWidth="1"/>
    <col min="258" max="258" width="5.85546875" style="98" customWidth="1"/>
    <col min="259" max="273" width="15.7109375" style="98" customWidth="1"/>
    <col min="274" max="289" width="0" style="98" hidden="1" customWidth="1"/>
    <col min="290" max="512" width="11.42578125" style="98"/>
    <col min="513" max="513" width="32.28515625" style="98" bestFit="1" customWidth="1"/>
    <col min="514" max="514" width="5.85546875" style="98" customWidth="1"/>
    <col min="515" max="529" width="15.7109375" style="98" customWidth="1"/>
    <col min="530" max="545" width="0" style="98" hidden="1" customWidth="1"/>
    <col min="546" max="768" width="11.42578125" style="98"/>
    <col min="769" max="769" width="32.28515625" style="98" bestFit="1" customWidth="1"/>
    <col min="770" max="770" width="5.85546875" style="98" customWidth="1"/>
    <col min="771" max="785" width="15.7109375" style="98" customWidth="1"/>
    <col min="786" max="801" width="0" style="98" hidden="1" customWidth="1"/>
    <col min="802" max="1024" width="11.42578125" style="98"/>
    <col min="1025" max="1025" width="32.28515625" style="98" bestFit="1" customWidth="1"/>
    <col min="1026" max="1026" width="5.85546875" style="98" customWidth="1"/>
    <col min="1027" max="1041" width="15.7109375" style="98" customWidth="1"/>
    <col min="1042" max="1057" width="0" style="98" hidden="1" customWidth="1"/>
    <col min="1058" max="1280" width="11.42578125" style="98"/>
    <col min="1281" max="1281" width="32.28515625" style="98" bestFit="1" customWidth="1"/>
    <col min="1282" max="1282" width="5.85546875" style="98" customWidth="1"/>
    <col min="1283" max="1297" width="15.7109375" style="98" customWidth="1"/>
    <col min="1298" max="1313" width="0" style="98" hidden="1" customWidth="1"/>
    <col min="1314" max="1536" width="11.42578125" style="98"/>
    <col min="1537" max="1537" width="32.28515625" style="98" bestFit="1" customWidth="1"/>
    <col min="1538" max="1538" width="5.85546875" style="98" customWidth="1"/>
    <col min="1539" max="1553" width="15.7109375" style="98" customWidth="1"/>
    <col min="1554" max="1569" width="0" style="98" hidden="1" customWidth="1"/>
    <col min="1570" max="1792" width="11.42578125" style="98"/>
    <col min="1793" max="1793" width="32.28515625" style="98" bestFit="1" customWidth="1"/>
    <col min="1794" max="1794" width="5.85546875" style="98" customWidth="1"/>
    <col min="1795" max="1809" width="15.7109375" style="98" customWidth="1"/>
    <col min="1810" max="1825" width="0" style="98" hidden="1" customWidth="1"/>
    <col min="1826" max="2048" width="11.42578125" style="98"/>
    <col min="2049" max="2049" width="32.28515625" style="98" bestFit="1" customWidth="1"/>
    <col min="2050" max="2050" width="5.85546875" style="98" customWidth="1"/>
    <col min="2051" max="2065" width="15.7109375" style="98" customWidth="1"/>
    <col min="2066" max="2081" width="0" style="98" hidden="1" customWidth="1"/>
    <col min="2082" max="2304" width="11.42578125" style="98"/>
    <col min="2305" max="2305" width="32.28515625" style="98" bestFit="1" customWidth="1"/>
    <col min="2306" max="2306" width="5.85546875" style="98" customWidth="1"/>
    <col min="2307" max="2321" width="15.7109375" style="98" customWidth="1"/>
    <col min="2322" max="2337" width="0" style="98" hidden="1" customWidth="1"/>
    <col min="2338" max="2560" width="11.42578125" style="98"/>
    <col min="2561" max="2561" width="32.28515625" style="98" bestFit="1" customWidth="1"/>
    <col min="2562" max="2562" width="5.85546875" style="98" customWidth="1"/>
    <col min="2563" max="2577" width="15.7109375" style="98" customWidth="1"/>
    <col min="2578" max="2593" width="0" style="98" hidden="1" customWidth="1"/>
    <col min="2594" max="2816" width="11.42578125" style="98"/>
    <col min="2817" max="2817" width="32.28515625" style="98" bestFit="1" customWidth="1"/>
    <col min="2818" max="2818" width="5.85546875" style="98" customWidth="1"/>
    <col min="2819" max="2833" width="15.7109375" style="98" customWidth="1"/>
    <col min="2834" max="2849" width="0" style="98" hidden="1" customWidth="1"/>
    <col min="2850" max="3072" width="11.42578125" style="98"/>
    <col min="3073" max="3073" width="32.28515625" style="98" bestFit="1" customWidth="1"/>
    <col min="3074" max="3074" width="5.85546875" style="98" customWidth="1"/>
    <col min="3075" max="3089" width="15.7109375" style="98" customWidth="1"/>
    <col min="3090" max="3105" width="0" style="98" hidden="1" customWidth="1"/>
    <col min="3106" max="3328" width="11.42578125" style="98"/>
    <col min="3329" max="3329" width="32.28515625" style="98" bestFit="1" customWidth="1"/>
    <col min="3330" max="3330" width="5.85546875" style="98" customWidth="1"/>
    <col min="3331" max="3345" width="15.7109375" style="98" customWidth="1"/>
    <col min="3346" max="3361" width="0" style="98" hidden="1" customWidth="1"/>
    <col min="3362" max="3584" width="11.42578125" style="98"/>
    <col min="3585" max="3585" width="32.28515625" style="98" bestFit="1" customWidth="1"/>
    <col min="3586" max="3586" width="5.85546875" style="98" customWidth="1"/>
    <col min="3587" max="3601" width="15.7109375" style="98" customWidth="1"/>
    <col min="3602" max="3617" width="0" style="98" hidden="1" customWidth="1"/>
    <col min="3618" max="3840" width="11.42578125" style="98"/>
    <col min="3841" max="3841" width="32.28515625" style="98" bestFit="1" customWidth="1"/>
    <col min="3842" max="3842" width="5.85546875" style="98" customWidth="1"/>
    <col min="3843" max="3857" width="15.7109375" style="98" customWidth="1"/>
    <col min="3858" max="3873" width="0" style="98" hidden="1" customWidth="1"/>
    <col min="3874" max="4096" width="11.42578125" style="98"/>
    <col min="4097" max="4097" width="32.28515625" style="98" bestFit="1" customWidth="1"/>
    <col min="4098" max="4098" width="5.85546875" style="98" customWidth="1"/>
    <col min="4099" max="4113" width="15.7109375" style="98" customWidth="1"/>
    <col min="4114" max="4129" width="0" style="98" hidden="1" customWidth="1"/>
    <col min="4130" max="4352" width="11.42578125" style="98"/>
    <col min="4353" max="4353" width="32.28515625" style="98" bestFit="1" customWidth="1"/>
    <col min="4354" max="4354" width="5.85546875" style="98" customWidth="1"/>
    <col min="4355" max="4369" width="15.7109375" style="98" customWidth="1"/>
    <col min="4370" max="4385" width="0" style="98" hidden="1" customWidth="1"/>
    <col min="4386" max="4608" width="11.42578125" style="98"/>
    <col min="4609" max="4609" width="32.28515625" style="98" bestFit="1" customWidth="1"/>
    <col min="4610" max="4610" width="5.85546875" style="98" customWidth="1"/>
    <col min="4611" max="4625" width="15.7109375" style="98" customWidth="1"/>
    <col min="4626" max="4641" width="0" style="98" hidden="1" customWidth="1"/>
    <col min="4642" max="4864" width="11.42578125" style="98"/>
    <col min="4865" max="4865" width="32.28515625" style="98" bestFit="1" customWidth="1"/>
    <col min="4866" max="4866" width="5.85546875" style="98" customWidth="1"/>
    <col min="4867" max="4881" width="15.7109375" style="98" customWidth="1"/>
    <col min="4882" max="4897" width="0" style="98" hidden="1" customWidth="1"/>
    <col min="4898" max="5120" width="11.42578125" style="98"/>
    <col min="5121" max="5121" width="32.28515625" style="98" bestFit="1" customWidth="1"/>
    <col min="5122" max="5122" width="5.85546875" style="98" customWidth="1"/>
    <col min="5123" max="5137" width="15.7109375" style="98" customWidth="1"/>
    <col min="5138" max="5153" width="0" style="98" hidden="1" customWidth="1"/>
    <col min="5154" max="5376" width="11.42578125" style="98"/>
    <col min="5377" max="5377" width="32.28515625" style="98" bestFit="1" customWidth="1"/>
    <col min="5378" max="5378" width="5.85546875" style="98" customWidth="1"/>
    <col min="5379" max="5393" width="15.7109375" style="98" customWidth="1"/>
    <col min="5394" max="5409" width="0" style="98" hidden="1" customWidth="1"/>
    <col min="5410" max="5632" width="11.42578125" style="98"/>
    <col min="5633" max="5633" width="32.28515625" style="98" bestFit="1" customWidth="1"/>
    <col min="5634" max="5634" width="5.85546875" style="98" customWidth="1"/>
    <col min="5635" max="5649" width="15.7109375" style="98" customWidth="1"/>
    <col min="5650" max="5665" width="0" style="98" hidden="1" customWidth="1"/>
    <col min="5666" max="5888" width="11.42578125" style="98"/>
    <col min="5889" max="5889" width="32.28515625" style="98" bestFit="1" customWidth="1"/>
    <col min="5890" max="5890" width="5.85546875" style="98" customWidth="1"/>
    <col min="5891" max="5905" width="15.7109375" style="98" customWidth="1"/>
    <col min="5906" max="5921" width="0" style="98" hidden="1" customWidth="1"/>
    <col min="5922" max="6144" width="11.42578125" style="98"/>
    <col min="6145" max="6145" width="32.28515625" style="98" bestFit="1" customWidth="1"/>
    <col min="6146" max="6146" width="5.85546875" style="98" customWidth="1"/>
    <col min="6147" max="6161" width="15.7109375" style="98" customWidth="1"/>
    <col min="6162" max="6177" width="0" style="98" hidden="1" customWidth="1"/>
    <col min="6178" max="6400" width="11.42578125" style="98"/>
    <col min="6401" max="6401" width="32.28515625" style="98" bestFit="1" customWidth="1"/>
    <col min="6402" max="6402" width="5.85546875" style="98" customWidth="1"/>
    <col min="6403" max="6417" width="15.7109375" style="98" customWidth="1"/>
    <col min="6418" max="6433" width="0" style="98" hidden="1" customWidth="1"/>
    <col min="6434" max="6656" width="11.42578125" style="98"/>
    <col min="6657" max="6657" width="32.28515625" style="98" bestFit="1" customWidth="1"/>
    <col min="6658" max="6658" width="5.85546875" style="98" customWidth="1"/>
    <col min="6659" max="6673" width="15.7109375" style="98" customWidth="1"/>
    <col min="6674" max="6689" width="0" style="98" hidden="1" customWidth="1"/>
    <col min="6690" max="6912" width="11.42578125" style="98"/>
    <col min="6913" max="6913" width="32.28515625" style="98" bestFit="1" customWidth="1"/>
    <col min="6914" max="6914" width="5.85546875" style="98" customWidth="1"/>
    <col min="6915" max="6929" width="15.7109375" style="98" customWidth="1"/>
    <col min="6930" max="6945" width="0" style="98" hidden="1" customWidth="1"/>
    <col min="6946" max="7168" width="11.42578125" style="98"/>
    <col min="7169" max="7169" width="32.28515625" style="98" bestFit="1" customWidth="1"/>
    <col min="7170" max="7170" width="5.85546875" style="98" customWidth="1"/>
    <col min="7171" max="7185" width="15.7109375" style="98" customWidth="1"/>
    <col min="7186" max="7201" width="0" style="98" hidden="1" customWidth="1"/>
    <col min="7202" max="7424" width="11.42578125" style="98"/>
    <col min="7425" max="7425" width="32.28515625" style="98" bestFit="1" customWidth="1"/>
    <col min="7426" max="7426" width="5.85546875" style="98" customWidth="1"/>
    <col min="7427" max="7441" width="15.7109375" style="98" customWidth="1"/>
    <col min="7442" max="7457" width="0" style="98" hidden="1" customWidth="1"/>
    <col min="7458" max="7680" width="11.42578125" style="98"/>
    <col min="7681" max="7681" width="32.28515625" style="98" bestFit="1" customWidth="1"/>
    <col min="7682" max="7682" width="5.85546875" style="98" customWidth="1"/>
    <col min="7683" max="7697" width="15.7109375" style="98" customWidth="1"/>
    <col min="7698" max="7713" width="0" style="98" hidden="1" customWidth="1"/>
    <col min="7714" max="7936" width="11.42578125" style="98"/>
    <col min="7937" max="7937" width="32.28515625" style="98" bestFit="1" customWidth="1"/>
    <col min="7938" max="7938" width="5.85546875" style="98" customWidth="1"/>
    <col min="7939" max="7953" width="15.7109375" style="98" customWidth="1"/>
    <col min="7954" max="7969" width="0" style="98" hidden="1" customWidth="1"/>
    <col min="7970" max="8192" width="11.42578125" style="98"/>
    <col min="8193" max="8193" width="32.28515625" style="98" bestFit="1" customWidth="1"/>
    <col min="8194" max="8194" width="5.85546875" style="98" customWidth="1"/>
    <col min="8195" max="8209" width="15.7109375" style="98" customWidth="1"/>
    <col min="8210" max="8225" width="0" style="98" hidden="1" customWidth="1"/>
    <col min="8226" max="8448" width="11.42578125" style="98"/>
    <col min="8449" max="8449" width="32.28515625" style="98" bestFit="1" customWidth="1"/>
    <col min="8450" max="8450" width="5.85546875" style="98" customWidth="1"/>
    <col min="8451" max="8465" width="15.7109375" style="98" customWidth="1"/>
    <col min="8466" max="8481" width="0" style="98" hidden="1" customWidth="1"/>
    <col min="8482" max="8704" width="11.42578125" style="98"/>
    <col min="8705" max="8705" width="32.28515625" style="98" bestFit="1" customWidth="1"/>
    <col min="8706" max="8706" width="5.85546875" style="98" customWidth="1"/>
    <col min="8707" max="8721" width="15.7109375" style="98" customWidth="1"/>
    <col min="8722" max="8737" width="0" style="98" hidden="1" customWidth="1"/>
    <col min="8738" max="8960" width="11.42578125" style="98"/>
    <col min="8961" max="8961" width="32.28515625" style="98" bestFit="1" customWidth="1"/>
    <col min="8962" max="8962" width="5.85546875" style="98" customWidth="1"/>
    <col min="8963" max="8977" width="15.7109375" style="98" customWidth="1"/>
    <col min="8978" max="8993" width="0" style="98" hidden="1" customWidth="1"/>
    <col min="8994" max="9216" width="11.42578125" style="98"/>
    <col min="9217" max="9217" width="32.28515625" style="98" bestFit="1" customWidth="1"/>
    <col min="9218" max="9218" width="5.85546875" style="98" customWidth="1"/>
    <col min="9219" max="9233" width="15.7109375" style="98" customWidth="1"/>
    <col min="9234" max="9249" width="0" style="98" hidden="1" customWidth="1"/>
    <col min="9250" max="9472" width="11.42578125" style="98"/>
    <col min="9473" max="9473" width="32.28515625" style="98" bestFit="1" customWidth="1"/>
    <col min="9474" max="9474" width="5.85546875" style="98" customWidth="1"/>
    <col min="9475" max="9489" width="15.7109375" style="98" customWidth="1"/>
    <col min="9490" max="9505" width="0" style="98" hidden="1" customWidth="1"/>
    <col min="9506" max="9728" width="11.42578125" style="98"/>
    <col min="9729" max="9729" width="32.28515625" style="98" bestFit="1" customWidth="1"/>
    <col min="9730" max="9730" width="5.85546875" style="98" customWidth="1"/>
    <col min="9731" max="9745" width="15.7109375" style="98" customWidth="1"/>
    <col min="9746" max="9761" width="0" style="98" hidden="1" customWidth="1"/>
    <col min="9762" max="9984" width="11.42578125" style="98"/>
    <col min="9985" max="9985" width="32.28515625" style="98" bestFit="1" customWidth="1"/>
    <col min="9986" max="9986" width="5.85546875" style="98" customWidth="1"/>
    <col min="9987" max="10001" width="15.7109375" style="98" customWidth="1"/>
    <col min="10002" max="10017" width="0" style="98" hidden="1" customWidth="1"/>
    <col min="10018" max="10240" width="11.42578125" style="98"/>
    <col min="10241" max="10241" width="32.28515625" style="98" bestFit="1" customWidth="1"/>
    <col min="10242" max="10242" width="5.85546875" style="98" customWidth="1"/>
    <col min="10243" max="10257" width="15.7109375" style="98" customWidth="1"/>
    <col min="10258" max="10273" width="0" style="98" hidden="1" customWidth="1"/>
    <col min="10274" max="10496" width="11.42578125" style="98"/>
    <col min="10497" max="10497" width="32.28515625" style="98" bestFit="1" customWidth="1"/>
    <col min="10498" max="10498" width="5.85546875" style="98" customWidth="1"/>
    <col min="10499" max="10513" width="15.7109375" style="98" customWidth="1"/>
    <col min="10514" max="10529" width="0" style="98" hidden="1" customWidth="1"/>
    <col min="10530" max="10752" width="11.42578125" style="98"/>
    <col min="10753" max="10753" width="32.28515625" style="98" bestFit="1" customWidth="1"/>
    <col min="10754" max="10754" width="5.85546875" style="98" customWidth="1"/>
    <col min="10755" max="10769" width="15.7109375" style="98" customWidth="1"/>
    <col min="10770" max="10785" width="0" style="98" hidden="1" customWidth="1"/>
    <col min="10786" max="11008" width="11.42578125" style="98"/>
    <col min="11009" max="11009" width="32.28515625" style="98" bestFit="1" customWidth="1"/>
    <col min="11010" max="11010" width="5.85546875" style="98" customWidth="1"/>
    <col min="11011" max="11025" width="15.7109375" style="98" customWidth="1"/>
    <col min="11026" max="11041" width="0" style="98" hidden="1" customWidth="1"/>
    <col min="11042" max="11264" width="11.42578125" style="98"/>
    <col min="11265" max="11265" width="32.28515625" style="98" bestFit="1" customWidth="1"/>
    <col min="11266" max="11266" width="5.85546875" style="98" customWidth="1"/>
    <col min="11267" max="11281" width="15.7109375" style="98" customWidth="1"/>
    <col min="11282" max="11297" width="0" style="98" hidden="1" customWidth="1"/>
    <col min="11298" max="11520" width="11.42578125" style="98"/>
    <col min="11521" max="11521" width="32.28515625" style="98" bestFit="1" customWidth="1"/>
    <col min="11522" max="11522" width="5.85546875" style="98" customWidth="1"/>
    <col min="11523" max="11537" width="15.7109375" style="98" customWidth="1"/>
    <col min="11538" max="11553" width="0" style="98" hidden="1" customWidth="1"/>
    <col min="11554" max="11776" width="11.42578125" style="98"/>
    <col min="11777" max="11777" width="32.28515625" style="98" bestFit="1" customWidth="1"/>
    <col min="11778" max="11778" width="5.85546875" style="98" customWidth="1"/>
    <col min="11779" max="11793" width="15.7109375" style="98" customWidth="1"/>
    <col min="11794" max="11809" width="0" style="98" hidden="1" customWidth="1"/>
    <col min="11810" max="12032" width="11.42578125" style="98"/>
    <col min="12033" max="12033" width="32.28515625" style="98" bestFit="1" customWidth="1"/>
    <col min="12034" max="12034" width="5.85546875" style="98" customWidth="1"/>
    <col min="12035" max="12049" width="15.7109375" style="98" customWidth="1"/>
    <col min="12050" max="12065" width="0" style="98" hidden="1" customWidth="1"/>
    <col min="12066" max="12288" width="11.42578125" style="98"/>
    <col min="12289" max="12289" width="32.28515625" style="98" bestFit="1" customWidth="1"/>
    <col min="12290" max="12290" width="5.85546875" style="98" customWidth="1"/>
    <col min="12291" max="12305" width="15.7109375" style="98" customWidth="1"/>
    <col min="12306" max="12321" width="0" style="98" hidden="1" customWidth="1"/>
    <col min="12322" max="12544" width="11.42578125" style="98"/>
    <col min="12545" max="12545" width="32.28515625" style="98" bestFit="1" customWidth="1"/>
    <col min="12546" max="12546" width="5.85546875" style="98" customWidth="1"/>
    <col min="12547" max="12561" width="15.7109375" style="98" customWidth="1"/>
    <col min="12562" max="12577" width="0" style="98" hidden="1" customWidth="1"/>
    <col min="12578" max="12800" width="11.42578125" style="98"/>
    <col min="12801" max="12801" width="32.28515625" style="98" bestFit="1" customWidth="1"/>
    <col min="12802" max="12802" width="5.85546875" style="98" customWidth="1"/>
    <col min="12803" max="12817" width="15.7109375" style="98" customWidth="1"/>
    <col min="12818" max="12833" width="0" style="98" hidden="1" customWidth="1"/>
    <col min="12834" max="13056" width="11.42578125" style="98"/>
    <col min="13057" max="13057" width="32.28515625" style="98" bestFit="1" customWidth="1"/>
    <col min="13058" max="13058" width="5.85546875" style="98" customWidth="1"/>
    <col min="13059" max="13073" width="15.7109375" style="98" customWidth="1"/>
    <col min="13074" max="13089" width="0" style="98" hidden="1" customWidth="1"/>
    <col min="13090" max="13312" width="11.42578125" style="98"/>
    <col min="13313" max="13313" width="32.28515625" style="98" bestFit="1" customWidth="1"/>
    <col min="13314" max="13314" width="5.85546875" style="98" customWidth="1"/>
    <col min="13315" max="13329" width="15.7109375" style="98" customWidth="1"/>
    <col min="13330" max="13345" width="0" style="98" hidden="1" customWidth="1"/>
    <col min="13346" max="13568" width="11.42578125" style="98"/>
    <col min="13569" max="13569" width="32.28515625" style="98" bestFit="1" customWidth="1"/>
    <col min="13570" max="13570" width="5.85546875" style="98" customWidth="1"/>
    <col min="13571" max="13585" width="15.7109375" style="98" customWidth="1"/>
    <col min="13586" max="13601" width="0" style="98" hidden="1" customWidth="1"/>
    <col min="13602" max="13824" width="11.42578125" style="98"/>
    <col min="13825" max="13825" width="32.28515625" style="98" bestFit="1" customWidth="1"/>
    <col min="13826" max="13826" width="5.85546875" style="98" customWidth="1"/>
    <col min="13827" max="13841" width="15.7109375" style="98" customWidth="1"/>
    <col min="13842" max="13857" width="0" style="98" hidden="1" customWidth="1"/>
    <col min="13858" max="14080" width="11.42578125" style="98"/>
    <col min="14081" max="14081" width="32.28515625" style="98" bestFit="1" customWidth="1"/>
    <col min="14082" max="14082" width="5.85546875" style="98" customWidth="1"/>
    <col min="14083" max="14097" width="15.7109375" style="98" customWidth="1"/>
    <col min="14098" max="14113" width="0" style="98" hidden="1" customWidth="1"/>
    <col min="14114" max="14336" width="11.42578125" style="98"/>
    <col min="14337" max="14337" width="32.28515625" style="98" bestFit="1" customWidth="1"/>
    <col min="14338" max="14338" width="5.85546875" style="98" customWidth="1"/>
    <col min="14339" max="14353" width="15.7109375" style="98" customWidth="1"/>
    <col min="14354" max="14369" width="0" style="98" hidden="1" customWidth="1"/>
    <col min="14370" max="14592" width="11.42578125" style="98"/>
    <col min="14593" max="14593" width="32.28515625" style="98" bestFit="1" customWidth="1"/>
    <col min="14594" max="14594" width="5.85546875" style="98" customWidth="1"/>
    <col min="14595" max="14609" width="15.7109375" style="98" customWidth="1"/>
    <col min="14610" max="14625" width="0" style="98" hidden="1" customWidth="1"/>
    <col min="14626" max="14848" width="11.42578125" style="98"/>
    <col min="14849" max="14849" width="32.28515625" style="98" bestFit="1" customWidth="1"/>
    <col min="14850" max="14850" width="5.85546875" style="98" customWidth="1"/>
    <col min="14851" max="14865" width="15.7109375" style="98" customWidth="1"/>
    <col min="14866" max="14881" width="0" style="98" hidden="1" customWidth="1"/>
    <col min="14882" max="15104" width="11.42578125" style="98"/>
    <col min="15105" max="15105" width="32.28515625" style="98" bestFit="1" customWidth="1"/>
    <col min="15106" max="15106" width="5.85546875" style="98" customWidth="1"/>
    <col min="15107" max="15121" width="15.7109375" style="98" customWidth="1"/>
    <col min="15122" max="15137" width="0" style="98" hidden="1" customWidth="1"/>
    <col min="15138" max="15360" width="11.42578125" style="98"/>
    <col min="15361" max="15361" width="32.28515625" style="98" bestFit="1" customWidth="1"/>
    <col min="15362" max="15362" width="5.85546875" style="98" customWidth="1"/>
    <col min="15363" max="15377" width="15.7109375" style="98" customWidth="1"/>
    <col min="15378" max="15393" width="0" style="98" hidden="1" customWidth="1"/>
    <col min="15394" max="15616" width="11.42578125" style="98"/>
    <col min="15617" max="15617" width="32.28515625" style="98" bestFit="1" customWidth="1"/>
    <col min="15618" max="15618" width="5.85546875" style="98" customWidth="1"/>
    <col min="15619" max="15633" width="15.7109375" style="98" customWidth="1"/>
    <col min="15634" max="15649" width="0" style="98" hidden="1" customWidth="1"/>
    <col min="15650" max="15872" width="11.42578125" style="98"/>
    <col min="15873" max="15873" width="32.28515625" style="98" bestFit="1" customWidth="1"/>
    <col min="15874" max="15874" width="5.85546875" style="98" customWidth="1"/>
    <col min="15875" max="15889" width="15.7109375" style="98" customWidth="1"/>
    <col min="15890" max="15905" width="0" style="98" hidden="1" customWidth="1"/>
    <col min="15906" max="16128" width="11.42578125" style="98"/>
    <col min="16129" max="16129" width="32.28515625" style="98" bestFit="1" customWidth="1"/>
    <col min="16130" max="16130" width="5.85546875" style="98" customWidth="1"/>
    <col min="16131" max="16145" width="15.7109375" style="98" customWidth="1"/>
    <col min="16146" max="16161" width="0" style="98" hidden="1" customWidth="1"/>
    <col min="16162" max="16384" width="11.42578125" style="98"/>
  </cols>
  <sheetData>
    <row r="1" spans="1:33" ht="15.75" x14ac:dyDescent="0.25">
      <c r="A1" s="97" t="s">
        <v>261</v>
      </c>
    </row>
    <row r="4" spans="1:33" ht="57" x14ac:dyDescent="0.2">
      <c r="A4" s="99" t="s">
        <v>232</v>
      </c>
      <c r="B4" s="99" t="s">
        <v>45</v>
      </c>
      <c r="C4" s="99" t="s">
        <v>249</v>
      </c>
      <c r="D4" s="99" t="s">
        <v>250</v>
      </c>
      <c r="E4" s="99" t="s">
        <v>251</v>
      </c>
      <c r="F4" s="99" t="s">
        <v>252</v>
      </c>
      <c r="G4" s="99" t="s">
        <v>253</v>
      </c>
      <c r="H4" s="99" t="s">
        <v>250</v>
      </c>
      <c r="I4" s="99" t="s">
        <v>255</v>
      </c>
      <c r="J4" s="99" t="s">
        <v>256</v>
      </c>
      <c r="K4" s="99" t="s">
        <v>257</v>
      </c>
      <c r="L4" s="99" t="s">
        <v>258</v>
      </c>
      <c r="M4" s="99" t="s">
        <v>262</v>
      </c>
      <c r="N4" s="99" t="s">
        <v>260</v>
      </c>
      <c r="O4" s="99" t="s">
        <v>217</v>
      </c>
      <c r="P4" s="99" t="s">
        <v>47</v>
      </c>
      <c r="Q4" s="99" t="s">
        <v>242</v>
      </c>
      <c r="R4" s="100" t="s">
        <v>48</v>
      </c>
      <c r="S4" s="100" t="s">
        <v>49</v>
      </c>
      <c r="T4" s="100" t="s">
        <v>50</v>
      </c>
      <c r="U4" s="100" t="s">
        <v>218</v>
      </c>
      <c r="V4" s="100" t="s">
        <v>219</v>
      </c>
      <c r="W4" s="100" t="s">
        <v>220</v>
      </c>
      <c r="X4" s="100" t="s">
        <v>221</v>
      </c>
      <c r="Y4" s="100" t="s">
        <v>222</v>
      </c>
      <c r="Z4" s="100" t="s">
        <v>223</v>
      </c>
      <c r="AA4" s="100" t="s">
        <v>53</v>
      </c>
      <c r="AB4" s="100" t="s">
        <v>224</v>
      </c>
      <c r="AC4" s="100" t="s">
        <v>225</v>
      </c>
      <c r="AD4" s="100" t="s">
        <v>56</v>
      </c>
      <c r="AE4" s="100" t="s">
        <v>44</v>
      </c>
      <c r="AF4" s="100" t="s">
        <v>226</v>
      </c>
      <c r="AG4" s="100" t="s">
        <v>227</v>
      </c>
    </row>
    <row r="5" spans="1:33" x14ac:dyDescent="0.2">
      <c r="A5" s="101" t="s">
        <v>61</v>
      </c>
      <c r="B5" s="101" t="s">
        <v>58</v>
      </c>
      <c r="C5" s="102">
        <v>135127</v>
      </c>
      <c r="D5" s="102">
        <v>7052</v>
      </c>
      <c r="E5" s="102">
        <v>142179</v>
      </c>
      <c r="F5" s="103">
        <v>2.9700604006431101E-2</v>
      </c>
      <c r="G5" s="102">
        <v>1504</v>
      </c>
      <c r="H5" s="102">
        <v>0</v>
      </c>
      <c r="I5" s="102">
        <v>1504</v>
      </c>
      <c r="J5" s="103">
        <v>0.26174496644295303</v>
      </c>
      <c r="K5" s="102">
        <v>557</v>
      </c>
      <c r="L5" s="119">
        <v>28.315789473684198</v>
      </c>
      <c r="M5" s="102">
        <v>144240</v>
      </c>
      <c r="N5" s="103">
        <v>3.5544802532863302E-2</v>
      </c>
      <c r="O5" s="102">
        <v>3633</v>
      </c>
      <c r="P5" s="102">
        <v>147873</v>
      </c>
      <c r="Q5" s="103">
        <v>3.2077723570426507E-2</v>
      </c>
      <c r="R5" s="104">
        <v>4</v>
      </c>
      <c r="S5" s="105" t="s">
        <v>60</v>
      </c>
      <c r="T5" s="101" t="s">
        <v>60</v>
      </c>
      <c r="U5" s="106">
        <v>130280</v>
      </c>
      <c r="V5" s="106">
        <v>138078</v>
      </c>
      <c r="W5" s="106">
        <v>7798</v>
      </c>
      <c r="X5" s="106">
        <v>1192</v>
      </c>
      <c r="Y5" s="106">
        <v>1192</v>
      </c>
      <c r="Z5" s="106">
        <v>0</v>
      </c>
      <c r="AA5" s="106">
        <v>19</v>
      </c>
      <c r="AB5" s="106">
        <v>3988</v>
      </c>
      <c r="AC5" s="106">
        <v>139289</v>
      </c>
      <c r="AD5" s="106">
        <v>143277</v>
      </c>
      <c r="AE5" s="101" t="s">
        <v>57</v>
      </c>
      <c r="AF5" s="106">
        <v>20170</v>
      </c>
      <c r="AG5" s="106">
        <v>30</v>
      </c>
    </row>
    <row r="6" spans="1:33" x14ac:dyDescent="0.2">
      <c r="A6" s="101" t="s">
        <v>64</v>
      </c>
      <c r="B6" s="101" t="s">
        <v>63</v>
      </c>
      <c r="C6" s="102">
        <v>17207</v>
      </c>
      <c r="D6" s="102">
        <v>84</v>
      </c>
      <c r="E6" s="102">
        <v>17291</v>
      </c>
      <c r="F6" s="103">
        <v>-3.5638594534300093E-2</v>
      </c>
      <c r="G6" s="102">
        <v>0</v>
      </c>
      <c r="H6" s="102">
        <v>0</v>
      </c>
      <c r="I6" s="102">
        <v>0</v>
      </c>
      <c r="J6" s="103">
        <v>0</v>
      </c>
      <c r="K6" s="102">
        <v>0</v>
      </c>
      <c r="L6" s="119">
        <v>0</v>
      </c>
      <c r="M6" s="102">
        <v>17291</v>
      </c>
      <c r="N6" s="103">
        <v>-3.5638594534300093E-2</v>
      </c>
      <c r="O6" s="102">
        <v>5831</v>
      </c>
      <c r="P6" s="102">
        <v>23122</v>
      </c>
      <c r="Q6" s="103">
        <v>3.8490905007859899E-2</v>
      </c>
      <c r="R6" s="104">
        <v>5</v>
      </c>
      <c r="S6" s="107"/>
      <c r="T6" s="101" t="s">
        <v>60</v>
      </c>
      <c r="U6" s="106">
        <v>17862</v>
      </c>
      <c r="V6" s="106">
        <v>17930</v>
      </c>
      <c r="W6" s="106">
        <v>68</v>
      </c>
      <c r="X6" s="106">
        <v>0</v>
      </c>
      <c r="Y6" s="106">
        <v>0</v>
      </c>
      <c r="Z6" s="106">
        <v>0</v>
      </c>
      <c r="AA6" s="106">
        <v>0</v>
      </c>
      <c r="AB6" s="106">
        <v>4335</v>
      </c>
      <c r="AC6" s="106">
        <v>17930</v>
      </c>
      <c r="AD6" s="106">
        <v>22265</v>
      </c>
      <c r="AE6" s="101" t="s">
        <v>62</v>
      </c>
      <c r="AF6" s="106">
        <v>20170</v>
      </c>
      <c r="AG6" s="106">
        <v>30</v>
      </c>
    </row>
    <row r="7" spans="1:33" x14ac:dyDescent="0.2">
      <c r="A7" s="101" t="s">
        <v>67</v>
      </c>
      <c r="B7" s="101" t="s">
        <v>66</v>
      </c>
      <c r="C7" s="102">
        <v>95289</v>
      </c>
      <c r="D7" s="102">
        <v>4</v>
      </c>
      <c r="E7" s="102">
        <v>95293</v>
      </c>
      <c r="F7" s="103">
        <v>-1.29373744069938E-2</v>
      </c>
      <c r="G7" s="102">
        <v>0</v>
      </c>
      <c r="H7" s="102">
        <v>0</v>
      </c>
      <c r="I7" s="102">
        <v>0</v>
      </c>
      <c r="J7" s="103">
        <v>0</v>
      </c>
      <c r="K7" s="102">
        <v>0</v>
      </c>
      <c r="L7" s="119">
        <v>0</v>
      </c>
      <c r="M7" s="102">
        <v>95293</v>
      </c>
      <c r="N7" s="103">
        <v>-1.29373744069938E-2</v>
      </c>
      <c r="O7" s="102">
        <v>357</v>
      </c>
      <c r="P7" s="102">
        <v>95650</v>
      </c>
      <c r="Q7" s="103">
        <v>-1.01520216079726E-2</v>
      </c>
      <c r="R7" s="104">
        <v>4</v>
      </c>
      <c r="S7" s="107"/>
      <c r="T7" s="101" t="s">
        <v>60</v>
      </c>
      <c r="U7" s="106">
        <v>96542</v>
      </c>
      <c r="V7" s="106">
        <v>96542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89</v>
      </c>
      <c r="AC7" s="106">
        <v>96542</v>
      </c>
      <c r="AD7" s="106">
        <v>96631</v>
      </c>
      <c r="AE7" s="101" t="s">
        <v>65</v>
      </c>
      <c r="AF7" s="106">
        <v>20170</v>
      </c>
      <c r="AG7" s="106">
        <v>30</v>
      </c>
    </row>
    <row r="8" spans="1:33" x14ac:dyDescent="0.2">
      <c r="A8" s="101" t="s">
        <v>70</v>
      </c>
      <c r="B8" s="101" t="s">
        <v>69</v>
      </c>
      <c r="C8" s="102">
        <v>1330588</v>
      </c>
      <c r="D8" s="102">
        <v>107766</v>
      </c>
      <c r="E8" s="102">
        <v>1438354</v>
      </c>
      <c r="F8" s="103">
        <v>1.4545051853910401E-2</v>
      </c>
      <c r="G8" s="102">
        <v>741671</v>
      </c>
      <c r="H8" s="102">
        <v>27866</v>
      </c>
      <c r="I8" s="102">
        <v>769537</v>
      </c>
      <c r="J8" s="103">
        <v>-1.9770513770957104E-2</v>
      </c>
      <c r="K8" s="102">
        <v>65419</v>
      </c>
      <c r="L8" s="119">
        <v>-0.123316492676324</v>
      </c>
      <c r="M8" s="102">
        <v>2273310</v>
      </c>
      <c r="N8" s="103">
        <v>-1.8011672898887001E-3</v>
      </c>
      <c r="O8" s="102">
        <v>31103</v>
      </c>
      <c r="P8" s="102">
        <v>2304413</v>
      </c>
      <c r="Q8" s="103">
        <v>-5.4674709345339796E-5</v>
      </c>
      <c r="R8" s="104">
        <v>2</v>
      </c>
      <c r="S8" s="107"/>
      <c r="T8" s="101" t="s">
        <v>60</v>
      </c>
      <c r="U8" s="106">
        <v>1302631</v>
      </c>
      <c r="V8" s="106">
        <v>1417733</v>
      </c>
      <c r="W8" s="106">
        <v>115102</v>
      </c>
      <c r="X8" s="106">
        <v>757292</v>
      </c>
      <c r="Y8" s="106">
        <v>785058</v>
      </c>
      <c r="Z8" s="106">
        <v>27766</v>
      </c>
      <c r="AA8" s="106">
        <v>74621</v>
      </c>
      <c r="AB8" s="106">
        <v>27127</v>
      </c>
      <c r="AC8" s="106">
        <v>2277412</v>
      </c>
      <c r="AD8" s="106">
        <v>2304539</v>
      </c>
      <c r="AE8" s="101" t="s">
        <v>68</v>
      </c>
      <c r="AF8" s="106">
        <v>20170</v>
      </c>
      <c r="AG8" s="106">
        <v>30</v>
      </c>
    </row>
    <row r="9" spans="1:33" x14ac:dyDescent="0.2">
      <c r="A9" s="101" t="s">
        <v>73</v>
      </c>
      <c r="B9" s="101" t="s">
        <v>72</v>
      </c>
      <c r="C9" s="102">
        <v>2430</v>
      </c>
      <c r="D9" s="102">
        <v>26</v>
      </c>
      <c r="E9" s="102">
        <v>2456</v>
      </c>
      <c r="F9" s="103">
        <v>-1.9560878243513002E-2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19">
        <v>0</v>
      </c>
      <c r="M9" s="102">
        <v>2456</v>
      </c>
      <c r="N9" s="103">
        <v>-1.9560878243513002E-2</v>
      </c>
      <c r="O9" s="102">
        <v>3323</v>
      </c>
      <c r="P9" s="102">
        <v>5779</v>
      </c>
      <c r="Q9" s="103">
        <v>-7.4026598301554197E-2</v>
      </c>
      <c r="R9" s="104">
        <v>5</v>
      </c>
      <c r="S9" s="107"/>
      <c r="T9" s="101" t="s">
        <v>60</v>
      </c>
      <c r="U9" s="106">
        <v>2483</v>
      </c>
      <c r="V9" s="106">
        <v>2505</v>
      </c>
      <c r="W9" s="106">
        <v>22</v>
      </c>
      <c r="X9" s="106">
        <v>0</v>
      </c>
      <c r="Y9" s="106">
        <v>0</v>
      </c>
      <c r="Z9" s="106">
        <v>0</v>
      </c>
      <c r="AA9" s="106">
        <v>0</v>
      </c>
      <c r="AB9" s="106">
        <v>3736</v>
      </c>
      <c r="AC9" s="106">
        <v>2505</v>
      </c>
      <c r="AD9" s="106">
        <v>6241</v>
      </c>
      <c r="AE9" s="101" t="s">
        <v>71</v>
      </c>
      <c r="AF9" s="106">
        <v>20170</v>
      </c>
      <c r="AG9" s="106">
        <v>30</v>
      </c>
    </row>
    <row r="10" spans="1:33" x14ac:dyDescent="0.2">
      <c r="A10" s="101" t="s">
        <v>76</v>
      </c>
      <c r="B10" s="101" t="s">
        <v>75</v>
      </c>
      <c r="C10" s="102">
        <v>460528</v>
      </c>
      <c r="D10" s="102">
        <v>189978</v>
      </c>
      <c r="E10" s="102">
        <v>650506</v>
      </c>
      <c r="F10" s="103">
        <v>3.1524231477928301E-2</v>
      </c>
      <c r="G10" s="102">
        <v>15852</v>
      </c>
      <c r="H10" s="102">
        <v>2</v>
      </c>
      <c r="I10" s="102">
        <v>15854</v>
      </c>
      <c r="J10" s="103">
        <v>-4.0831710534581303E-3</v>
      </c>
      <c r="K10" s="102">
        <v>0</v>
      </c>
      <c r="L10" s="119">
        <v>0</v>
      </c>
      <c r="M10" s="102">
        <v>666360</v>
      </c>
      <c r="N10" s="103">
        <v>3.0647518734194801E-2</v>
      </c>
      <c r="O10" s="102">
        <v>56853</v>
      </c>
      <c r="P10" s="102">
        <v>723213</v>
      </c>
      <c r="Q10" s="103">
        <v>3.2488835844078703E-2</v>
      </c>
      <c r="R10" s="104">
        <v>3</v>
      </c>
      <c r="S10" s="107"/>
      <c r="T10" s="101" t="s">
        <v>60</v>
      </c>
      <c r="U10" s="106">
        <v>447522</v>
      </c>
      <c r="V10" s="106">
        <v>630626</v>
      </c>
      <c r="W10" s="106">
        <v>183104</v>
      </c>
      <c r="X10" s="106">
        <v>15899</v>
      </c>
      <c r="Y10" s="106">
        <v>15919</v>
      </c>
      <c r="Z10" s="106">
        <v>20</v>
      </c>
      <c r="AA10" s="106">
        <v>0</v>
      </c>
      <c r="AB10" s="106">
        <v>53911</v>
      </c>
      <c r="AC10" s="106">
        <v>646545</v>
      </c>
      <c r="AD10" s="106">
        <v>700456</v>
      </c>
      <c r="AE10" s="101" t="s">
        <v>74</v>
      </c>
      <c r="AF10" s="106">
        <v>20170</v>
      </c>
      <c r="AG10" s="106">
        <v>30</v>
      </c>
    </row>
    <row r="11" spans="1:33" x14ac:dyDescent="0.2">
      <c r="A11" s="101" t="s">
        <v>79</v>
      </c>
      <c r="B11" s="101" t="s">
        <v>78</v>
      </c>
      <c r="C11" s="102">
        <v>37128</v>
      </c>
      <c r="D11" s="102">
        <v>340</v>
      </c>
      <c r="E11" s="102">
        <v>37468</v>
      </c>
      <c r="F11" s="103">
        <v>3.0813249697369902E-2</v>
      </c>
      <c r="G11" s="102">
        <v>0</v>
      </c>
      <c r="H11" s="102">
        <v>0</v>
      </c>
      <c r="I11" s="102">
        <v>0</v>
      </c>
      <c r="J11" s="103">
        <v>0</v>
      </c>
      <c r="K11" s="102">
        <v>4687</v>
      </c>
      <c r="L11" s="119">
        <v>7.1069469835466192E-2</v>
      </c>
      <c r="M11" s="102">
        <v>42155</v>
      </c>
      <c r="N11" s="103">
        <v>3.5138984382673599E-2</v>
      </c>
      <c r="O11" s="102">
        <v>7462</v>
      </c>
      <c r="P11" s="102">
        <v>49617</v>
      </c>
      <c r="Q11" s="103">
        <v>-2.6067327510059902E-2</v>
      </c>
      <c r="R11" s="104">
        <v>5</v>
      </c>
      <c r="S11" s="107"/>
      <c r="T11" s="101" t="s">
        <v>60</v>
      </c>
      <c r="U11" s="106">
        <v>35980</v>
      </c>
      <c r="V11" s="106">
        <v>36348</v>
      </c>
      <c r="W11" s="106">
        <v>368</v>
      </c>
      <c r="X11" s="106">
        <v>0</v>
      </c>
      <c r="Y11" s="106">
        <v>0</v>
      </c>
      <c r="Z11" s="106">
        <v>0</v>
      </c>
      <c r="AA11" s="106">
        <v>4376</v>
      </c>
      <c r="AB11" s="106">
        <v>10221</v>
      </c>
      <c r="AC11" s="106">
        <v>40724</v>
      </c>
      <c r="AD11" s="106">
        <v>50945</v>
      </c>
      <c r="AE11" s="101" t="s">
        <v>77</v>
      </c>
      <c r="AF11" s="106">
        <v>20170</v>
      </c>
      <c r="AG11" s="106">
        <v>30</v>
      </c>
    </row>
    <row r="12" spans="1:33" x14ac:dyDescent="0.2">
      <c r="A12" s="101" t="s">
        <v>82</v>
      </c>
      <c r="B12" s="101" t="s">
        <v>81</v>
      </c>
      <c r="C12" s="102">
        <v>6013</v>
      </c>
      <c r="D12" s="102">
        <v>124</v>
      </c>
      <c r="E12" s="102">
        <v>6137</v>
      </c>
      <c r="F12" s="103">
        <v>0.133542667159217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19">
        <v>0</v>
      </c>
      <c r="M12" s="102">
        <v>6137</v>
      </c>
      <c r="N12" s="103">
        <v>0.133542667159217</v>
      </c>
      <c r="O12" s="102">
        <v>5546</v>
      </c>
      <c r="P12" s="102">
        <v>11683</v>
      </c>
      <c r="Q12" s="103">
        <v>8.3721733126186811E-3</v>
      </c>
      <c r="R12" s="104">
        <v>5</v>
      </c>
      <c r="S12" s="107"/>
      <c r="T12" s="101" t="s">
        <v>60</v>
      </c>
      <c r="U12" s="106">
        <v>5284</v>
      </c>
      <c r="V12" s="106">
        <v>5414</v>
      </c>
      <c r="W12" s="106">
        <v>130</v>
      </c>
      <c r="X12" s="106">
        <v>0</v>
      </c>
      <c r="Y12" s="106">
        <v>0</v>
      </c>
      <c r="Z12" s="106">
        <v>0</v>
      </c>
      <c r="AA12" s="106">
        <v>0</v>
      </c>
      <c r="AB12" s="106">
        <v>6172</v>
      </c>
      <c r="AC12" s="106">
        <v>5414</v>
      </c>
      <c r="AD12" s="106">
        <v>11586</v>
      </c>
      <c r="AE12" s="101" t="s">
        <v>80</v>
      </c>
      <c r="AF12" s="106">
        <v>20170</v>
      </c>
      <c r="AG12" s="106">
        <v>30</v>
      </c>
    </row>
    <row r="13" spans="1:33" x14ac:dyDescent="0.2">
      <c r="A13" s="101" t="s">
        <v>85</v>
      </c>
      <c r="B13" s="101" t="s">
        <v>84</v>
      </c>
      <c r="C13" s="102">
        <v>0</v>
      </c>
      <c r="D13" s="102">
        <v>0</v>
      </c>
      <c r="E13" s="102">
        <v>0</v>
      </c>
      <c r="F13" s="103">
        <v>-1</v>
      </c>
      <c r="G13" s="102">
        <v>1200</v>
      </c>
      <c r="H13" s="102">
        <v>0</v>
      </c>
      <c r="I13" s="102">
        <v>1200</v>
      </c>
      <c r="J13" s="103">
        <v>-0.495798319327731</v>
      </c>
      <c r="K13" s="102">
        <v>0</v>
      </c>
      <c r="L13" s="119">
        <v>0</v>
      </c>
      <c r="M13" s="102">
        <v>1200</v>
      </c>
      <c r="N13" s="103">
        <v>-0.60732984293193704</v>
      </c>
      <c r="O13" s="102">
        <v>0</v>
      </c>
      <c r="P13" s="102">
        <v>1200</v>
      </c>
      <c r="Q13" s="103">
        <v>-0.60732984293193704</v>
      </c>
      <c r="R13" s="104">
        <v>5</v>
      </c>
      <c r="S13" s="107"/>
      <c r="T13" s="101" t="s">
        <v>60</v>
      </c>
      <c r="U13" s="106">
        <v>676</v>
      </c>
      <c r="V13" s="106">
        <v>676</v>
      </c>
      <c r="W13" s="106">
        <v>0</v>
      </c>
      <c r="X13" s="106">
        <v>2380</v>
      </c>
      <c r="Y13" s="106">
        <v>2380</v>
      </c>
      <c r="Z13" s="106">
        <v>0</v>
      </c>
      <c r="AA13" s="106">
        <v>0</v>
      </c>
      <c r="AB13" s="106">
        <v>0</v>
      </c>
      <c r="AC13" s="106">
        <v>3056</v>
      </c>
      <c r="AD13" s="106">
        <v>3056</v>
      </c>
      <c r="AE13" s="101" t="s">
        <v>83</v>
      </c>
      <c r="AF13" s="106">
        <v>20170</v>
      </c>
      <c r="AG13" s="106">
        <v>30</v>
      </c>
    </row>
    <row r="14" spans="1:33" x14ac:dyDescent="0.2">
      <c r="A14" s="101" t="s">
        <v>88</v>
      </c>
      <c r="B14" s="101" t="s">
        <v>87</v>
      </c>
      <c r="C14" s="102">
        <v>40673</v>
      </c>
      <c r="D14" s="102">
        <v>720</v>
      </c>
      <c r="E14" s="102">
        <v>41393</v>
      </c>
      <c r="F14" s="103">
        <v>-7.190582959641259E-2</v>
      </c>
      <c r="G14" s="102">
        <v>0</v>
      </c>
      <c r="H14" s="102">
        <v>0</v>
      </c>
      <c r="I14" s="102">
        <v>0</v>
      </c>
      <c r="J14" s="103">
        <v>0</v>
      </c>
      <c r="K14" s="102">
        <v>12226</v>
      </c>
      <c r="L14" s="119">
        <v>-0.18861162728962</v>
      </c>
      <c r="M14" s="102">
        <v>53619</v>
      </c>
      <c r="N14" s="103">
        <v>-0.10137762284641699</v>
      </c>
      <c r="O14" s="102">
        <v>3941</v>
      </c>
      <c r="P14" s="102">
        <v>57560</v>
      </c>
      <c r="Q14" s="103">
        <v>-7.4612948344881899E-2</v>
      </c>
      <c r="R14" s="104">
        <v>5</v>
      </c>
      <c r="S14" s="107"/>
      <c r="T14" s="101" t="s">
        <v>60</v>
      </c>
      <c r="U14" s="106">
        <v>44034</v>
      </c>
      <c r="V14" s="106">
        <v>44600</v>
      </c>
      <c r="W14" s="106">
        <v>566</v>
      </c>
      <c r="X14" s="106">
        <v>0</v>
      </c>
      <c r="Y14" s="106">
        <v>0</v>
      </c>
      <c r="Z14" s="106">
        <v>0</v>
      </c>
      <c r="AA14" s="106">
        <v>15068</v>
      </c>
      <c r="AB14" s="106">
        <v>2533</v>
      </c>
      <c r="AC14" s="106">
        <v>59668</v>
      </c>
      <c r="AD14" s="106">
        <v>62201</v>
      </c>
      <c r="AE14" s="101" t="s">
        <v>86</v>
      </c>
      <c r="AF14" s="106">
        <v>20170</v>
      </c>
      <c r="AG14" s="106">
        <v>30</v>
      </c>
    </row>
    <row r="15" spans="1:33" x14ac:dyDescent="0.2">
      <c r="A15" s="101" t="s">
        <v>91</v>
      </c>
      <c r="B15" s="101" t="s">
        <v>90</v>
      </c>
      <c r="C15" s="102">
        <v>34398</v>
      </c>
      <c r="D15" s="102">
        <v>264</v>
      </c>
      <c r="E15" s="102">
        <v>34662</v>
      </c>
      <c r="F15" s="103">
        <v>1.8961107681453402E-2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19">
        <v>0</v>
      </c>
      <c r="M15" s="102">
        <v>34662</v>
      </c>
      <c r="N15" s="103">
        <v>1.8961107681453402E-2</v>
      </c>
      <c r="O15" s="102">
        <v>977</v>
      </c>
      <c r="P15" s="102">
        <v>35639</v>
      </c>
      <c r="Q15" s="103">
        <v>2.12040459612023E-2</v>
      </c>
      <c r="R15" s="104">
        <v>5</v>
      </c>
      <c r="S15" s="107"/>
      <c r="T15" s="101" t="s">
        <v>60</v>
      </c>
      <c r="U15" s="106">
        <v>33809</v>
      </c>
      <c r="V15" s="106">
        <v>34017</v>
      </c>
      <c r="W15" s="106">
        <v>208</v>
      </c>
      <c r="X15" s="106">
        <v>0</v>
      </c>
      <c r="Y15" s="106">
        <v>0</v>
      </c>
      <c r="Z15" s="106">
        <v>0</v>
      </c>
      <c r="AA15" s="106">
        <v>0</v>
      </c>
      <c r="AB15" s="106">
        <v>882</v>
      </c>
      <c r="AC15" s="106">
        <v>34017</v>
      </c>
      <c r="AD15" s="106">
        <v>34899</v>
      </c>
      <c r="AE15" s="101" t="s">
        <v>89</v>
      </c>
      <c r="AF15" s="106">
        <v>20170</v>
      </c>
      <c r="AG15" s="106">
        <v>30</v>
      </c>
    </row>
    <row r="16" spans="1:33" x14ac:dyDescent="0.2">
      <c r="A16" s="101" t="s">
        <v>94</v>
      </c>
      <c r="B16" s="101" t="s">
        <v>93</v>
      </c>
      <c r="C16" s="102">
        <v>50784</v>
      </c>
      <c r="D16" s="102">
        <v>4822</v>
      </c>
      <c r="E16" s="102">
        <v>55606</v>
      </c>
      <c r="F16" s="103">
        <v>6.70274211808954E-2</v>
      </c>
      <c r="G16" s="102">
        <v>0</v>
      </c>
      <c r="H16" s="102">
        <v>0</v>
      </c>
      <c r="I16" s="102">
        <v>0</v>
      </c>
      <c r="J16" s="103">
        <v>0</v>
      </c>
      <c r="K16" s="102">
        <v>9684</v>
      </c>
      <c r="L16" s="119">
        <v>-4.1757371858302E-2</v>
      </c>
      <c r="M16" s="102">
        <v>65290</v>
      </c>
      <c r="N16" s="103">
        <v>4.9357913177646692E-2</v>
      </c>
      <c r="O16" s="102">
        <v>11677</v>
      </c>
      <c r="P16" s="102">
        <v>76967</v>
      </c>
      <c r="Q16" s="103">
        <v>4.7483600533493001E-2</v>
      </c>
      <c r="R16" s="104">
        <v>5</v>
      </c>
      <c r="S16" s="107"/>
      <c r="T16" s="101" t="s">
        <v>60</v>
      </c>
      <c r="U16" s="106">
        <v>47821</v>
      </c>
      <c r="V16" s="106">
        <v>52113</v>
      </c>
      <c r="W16" s="106">
        <v>4292</v>
      </c>
      <c r="X16" s="106">
        <v>0</v>
      </c>
      <c r="Y16" s="106">
        <v>0</v>
      </c>
      <c r="Z16" s="106">
        <v>0</v>
      </c>
      <c r="AA16" s="106">
        <v>10106</v>
      </c>
      <c r="AB16" s="106">
        <v>11259</v>
      </c>
      <c r="AC16" s="106">
        <v>62219</v>
      </c>
      <c r="AD16" s="106">
        <v>73478</v>
      </c>
      <c r="AE16" s="101" t="s">
        <v>92</v>
      </c>
      <c r="AF16" s="106">
        <v>20170</v>
      </c>
      <c r="AG16" s="106">
        <v>30</v>
      </c>
    </row>
    <row r="17" spans="1:33" x14ac:dyDescent="0.2">
      <c r="A17" s="101" t="s">
        <v>97</v>
      </c>
      <c r="B17" s="101" t="s">
        <v>96</v>
      </c>
      <c r="C17" s="102">
        <v>259365</v>
      </c>
      <c r="D17" s="102">
        <v>3666</v>
      </c>
      <c r="E17" s="102">
        <v>263031</v>
      </c>
      <c r="F17" s="103">
        <v>5.13333972852415E-2</v>
      </c>
      <c r="G17" s="102">
        <v>15939</v>
      </c>
      <c r="H17" s="102">
        <v>144</v>
      </c>
      <c r="I17" s="102">
        <v>16083</v>
      </c>
      <c r="J17" s="103">
        <v>5.0764406115248899E-2</v>
      </c>
      <c r="K17" s="102">
        <v>0</v>
      </c>
      <c r="L17" s="119">
        <v>0</v>
      </c>
      <c r="M17" s="102">
        <v>279114</v>
      </c>
      <c r="N17" s="103">
        <v>5.1300594363714397E-2</v>
      </c>
      <c r="O17" s="102">
        <v>5732</v>
      </c>
      <c r="P17" s="102">
        <v>284846</v>
      </c>
      <c r="Q17" s="103">
        <v>4.9056075661262598E-2</v>
      </c>
      <c r="R17" s="104">
        <v>4</v>
      </c>
      <c r="S17" s="107"/>
      <c r="T17" s="101" t="s">
        <v>60</v>
      </c>
      <c r="U17" s="106">
        <v>248168</v>
      </c>
      <c r="V17" s="106">
        <v>250188</v>
      </c>
      <c r="W17" s="106">
        <v>2020</v>
      </c>
      <c r="X17" s="106">
        <v>15306</v>
      </c>
      <c r="Y17" s="106">
        <v>15306</v>
      </c>
      <c r="Z17" s="106">
        <v>0</v>
      </c>
      <c r="AA17" s="106">
        <v>0</v>
      </c>
      <c r="AB17" s="106">
        <v>6032</v>
      </c>
      <c r="AC17" s="106">
        <v>265494</v>
      </c>
      <c r="AD17" s="106">
        <v>271526</v>
      </c>
      <c r="AE17" s="101" t="s">
        <v>95</v>
      </c>
      <c r="AF17" s="106">
        <v>20170</v>
      </c>
      <c r="AG17" s="106">
        <v>30</v>
      </c>
    </row>
    <row r="18" spans="1:33" x14ac:dyDescent="0.2">
      <c r="A18" s="101" t="s">
        <v>100</v>
      </c>
      <c r="B18" s="101" t="s">
        <v>99</v>
      </c>
      <c r="C18" s="102">
        <v>3769</v>
      </c>
      <c r="D18" s="102">
        <v>10</v>
      </c>
      <c r="E18" s="102">
        <v>3779</v>
      </c>
      <c r="F18" s="103">
        <v>0.14828319659677902</v>
      </c>
      <c r="G18" s="102">
        <v>0</v>
      </c>
      <c r="H18" s="102">
        <v>0</v>
      </c>
      <c r="I18" s="102">
        <v>0</v>
      </c>
      <c r="J18" s="103">
        <v>-1</v>
      </c>
      <c r="K18" s="102">
        <v>0</v>
      </c>
      <c r="L18" s="119">
        <v>0</v>
      </c>
      <c r="M18" s="102">
        <v>3779</v>
      </c>
      <c r="N18" s="103">
        <v>0.14480460466525302</v>
      </c>
      <c r="O18" s="102">
        <v>4039</v>
      </c>
      <c r="P18" s="102">
        <v>7818</v>
      </c>
      <c r="Q18" s="103">
        <v>0.33709594663930198</v>
      </c>
      <c r="R18" s="104">
        <v>5</v>
      </c>
      <c r="S18" s="107"/>
      <c r="T18" s="101" t="s">
        <v>60</v>
      </c>
      <c r="U18" s="106">
        <v>3287</v>
      </c>
      <c r="V18" s="106">
        <v>3291</v>
      </c>
      <c r="W18" s="106">
        <v>4</v>
      </c>
      <c r="X18" s="106">
        <v>10</v>
      </c>
      <c r="Y18" s="106">
        <v>10</v>
      </c>
      <c r="Z18" s="106">
        <v>0</v>
      </c>
      <c r="AA18" s="106">
        <v>0</v>
      </c>
      <c r="AB18" s="106">
        <v>2546</v>
      </c>
      <c r="AC18" s="106">
        <v>3301</v>
      </c>
      <c r="AD18" s="106">
        <v>5847</v>
      </c>
      <c r="AE18" s="101" t="s">
        <v>98</v>
      </c>
      <c r="AF18" s="106">
        <v>20170</v>
      </c>
      <c r="AG18" s="106">
        <v>30</v>
      </c>
    </row>
    <row r="19" spans="1:33" x14ac:dyDescent="0.2">
      <c r="A19" s="101" t="s">
        <v>103</v>
      </c>
      <c r="B19" s="101" t="s">
        <v>102</v>
      </c>
      <c r="C19" s="102">
        <v>198804</v>
      </c>
      <c r="D19" s="102">
        <v>182</v>
      </c>
      <c r="E19" s="102">
        <v>198986</v>
      </c>
      <c r="F19" s="103">
        <v>3.7985644535325297E-2</v>
      </c>
      <c r="G19" s="102">
        <v>48799</v>
      </c>
      <c r="H19" s="102">
        <v>8</v>
      </c>
      <c r="I19" s="102">
        <v>48807</v>
      </c>
      <c r="J19" s="103">
        <v>-0.155938710570006</v>
      </c>
      <c r="K19" s="102">
        <v>0</v>
      </c>
      <c r="L19" s="119">
        <v>0</v>
      </c>
      <c r="M19" s="102">
        <v>247793</v>
      </c>
      <c r="N19" s="103">
        <v>-6.9531275047289304E-3</v>
      </c>
      <c r="O19" s="102">
        <v>171</v>
      </c>
      <c r="P19" s="102">
        <v>247964</v>
      </c>
      <c r="Q19" s="103">
        <v>-7.9217744774829589E-3</v>
      </c>
      <c r="R19" s="104">
        <v>4</v>
      </c>
      <c r="S19" s="107"/>
      <c r="T19" s="101" t="s">
        <v>60</v>
      </c>
      <c r="U19" s="106">
        <v>191502</v>
      </c>
      <c r="V19" s="106">
        <v>191704</v>
      </c>
      <c r="W19" s="106">
        <v>202</v>
      </c>
      <c r="X19" s="106">
        <v>57812</v>
      </c>
      <c r="Y19" s="106">
        <v>57824</v>
      </c>
      <c r="Z19" s="106">
        <v>12</v>
      </c>
      <c r="AA19" s="106">
        <v>0</v>
      </c>
      <c r="AB19" s="106">
        <v>416</v>
      </c>
      <c r="AC19" s="106">
        <v>249528</v>
      </c>
      <c r="AD19" s="106">
        <v>249944</v>
      </c>
      <c r="AE19" s="101" t="s">
        <v>101</v>
      </c>
      <c r="AF19" s="106">
        <v>20170</v>
      </c>
      <c r="AG19" s="106">
        <v>30</v>
      </c>
    </row>
    <row r="20" spans="1:33" x14ac:dyDescent="0.2">
      <c r="A20" s="101" t="s">
        <v>106</v>
      </c>
      <c r="B20" s="101" t="s">
        <v>105</v>
      </c>
      <c r="C20" s="102">
        <v>5224</v>
      </c>
      <c r="D20" s="102">
        <v>134</v>
      </c>
      <c r="E20" s="102">
        <v>5358</v>
      </c>
      <c r="F20" s="103">
        <v>0.13420829805249801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19">
        <v>0</v>
      </c>
      <c r="M20" s="102">
        <v>5358</v>
      </c>
      <c r="N20" s="103">
        <v>0.13420829805249801</v>
      </c>
      <c r="O20" s="102">
        <v>5059</v>
      </c>
      <c r="P20" s="102">
        <v>10417</v>
      </c>
      <c r="Q20" s="103">
        <v>9.0100460443700306E-2</v>
      </c>
      <c r="R20" s="104">
        <v>5</v>
      </c>
      <c r="S20" s="107"/>
      <c r="T20" s="101" t="s">
        <v>60</v>
      </c>
      <c r="U20" s="106">
        <v>4692</v>
      </c>
      <c r="V20" s="106">
        <v>4724</v>
      </c>
      <c r="W20" s="106">
        <v>32</v>
      </c>
      <c r="X20" s="106">
        <v>0</v>
      </c>
      <c r="Y20" s="106">
        <v>0</v>
      </c>
      <c r="Z20" s="106">
        <v>0</v>
      </c>
      <c r="AA20" s="106">
        <v>0</v>
      </c>
      <c r="AB20" s="106">
        <v>4832</v>
      </c>
      <c r="AC20" s="106">
        <v>4724</v>
      </c>
      <c r="AD20" s="106">
        <v>9556</v>
      </c>
      <c r="AE20" s="101" t="s">
        <v>104</v>
      </c>
      <c r="AF20" s="106">
        <v>20170</v>
      </c>
      <c r="AG20" s="106">
        <v>30</v>
      </c>
    </row>
    <row r="21" spans="1:33" x14ac:dyDescent="0.2">
      <c r="A21" s="101" t="s">
        <v>109</v>
      </c>
      <c r="B21" s="101" t="s">
        <v>108</v>
      </c>
      <c r="C21" s="102">
        <v>100954</v>
      </c>
      <c r="D21" s="102">
        <v>22670</v>
      </c>
      <c r="E21" s="102">
        <v>123624</v>
      </c>
      <c r="F21" s="103">
        <v>3.6792270855523002E-2</v>
      </c>
      <c r="G21" s="102">
        <v>461</v>
      </c>
      <c r="H21" s="102">
        <v>0</v>
      </c>
      <c r="I21" s="102">
        <v>461</v>
      </c>
      <c r="J21" s="103">
        <v>2.2695035460992896</v>
      </c>
      <c r="K21" s="102">
        <v>0</v>
      </c>
      <c r="L21" s="119">
        <v>-1</v>
      </c>
      <c r="M21" s="102">
        <v>124085</v>
      </c>
      <c r="N21" s="103">
        <v>3.8524631325220507E-2</v>
      </c>
      <c r="O21" s="102">
        <v>1435</v>
      </c>
      <c r="P21" s="102">
        <v>125520</v>
      </c>
      <c r="Q21" s="103">
        <v>3.1880436033606803E-2</v>
      </c>
      <c r="R21" s="104">
        <v>4</v>
      </c>
      <c r="S21" s="107"/>
      <c r="T21" s="101" t="s">
        <v>60</v>
      </c>
      <c r="U21" s="106">
        <v>97533</v>
      </c>
      <c r="V21" s="106">
        <v>119237</v>
      </c>
      <c r="W21" s="106">
        <v>21704</v>
      </c>
      <c r="X21" s="106">
        <v>141</v>
      </c>
      <c r="Y21" s="106">
        <v>141</v>
      </c>
      <c r="Z21" s="106">
        <v>0</v>
      </c>
      <c r="AA21" s="106">
        <v>104</v>
      </c>
      <c r="AB21" s="106">
        <v>2160</v>
      </c>
      <c r="AC21" s="106">
        <v>119482</v>
      </c>
      <c r="AD21" s="106">
        <v>121642</v>
      </c>
      <c r="AE21" s="101" t="s">
        <v>107</v>
      </c>
      <c r="AF21" s="106">
        <v>20170</v>
      </c>
      <c r="AG21" s="106">
        <v>30</v>
      </c>
    </row>
    <row r="22" spans="1:33" x14ac:dyDescent="0.2">
      <c r="A22" s="101" t="s">
        <v>112</v>
      </c>
      <c r="B22" s="101" t="s">
        <v>111</v>
      </c>
      <c r="C22" s="102">
        <v>286438</v>
      </c>
      <c r="D22" s="102">
        <v>1518</v>
      </c>
      <c r="E22" s="102">
        <v>287956</v>
      </c>
      <c r="F22" s="103">
        <v>-1.1286108163973E-2</v>
      </c>
      <c r="G22" s="102">
        <v>113985</v>
      </c>
      <c r="H22" s="102">
        <v>554</v>
      </c>
      <c r="I22" s="102">
        <v>114539</v>
      </c>
      <c r="J22" s="103">
        <v>1.6119302354465001E-2</v>
      </c>
      <c r="K22" s="102">
        <v>61</v>
      </c>
      <c r="L22" s="119">
        <v>0</v>
      </c>
      <c r="M22" s="102">
        <v>402556</v>
      </c>
      <c r="N22" s="103">
        <v>-3.4879259341774704E-3</v>
      </c>
      <c r="O22" s="102">
        <v>1064</v>
      </c>
      <c r="P22" s="102">
        <v>403620</v>
      </c>
      <c r="Q22" s="103">
        <v>-4.5847010572680697E-3</v>
      </c>
      <c r="R22" s="104">
        <v>3</v>
      </c>
      <c r="S22" s="107"/>
      <c r="T22" s="101" t="s">
        <v>60</v>
      </c>
      <c r="U22" s="106">
        <v>289785</v>
      </c>
      <c r="V22" s="106">
        <v>291243</v>
      </c>
      <c r="W22" s="106">
        <v>1458</v>
      </c>
      <c r="X22" s="106">
        <v>112206</v>
      </c>
      <c r="Y22" s="106">
        <v>112722</v>
      </c>
      <c r="Z22" s="106">
        <v>516</v>
      </c>
      <c r="AA22" s="106">
        <v>0</v>
      </c>
      <c r="AB22" s="106">
        <v>1514</v>
      </c>
      <c r="AC22" s="106">
        <v>403965</v>
      </c>
      <c r="AD22" s="106">
        <v>405479</v>
      </c>
      <c r="AE22" s="101" t="s">
        <v>110</v>
      </c>
      <c r="AF22" s="106">
        <v>20170</v>
      </c>
      <c r="AG22" s="106">
        <v>30</v>
      </c>
    </row>
    <row r="23" spans="1:33" x14ac:dyDescent="0.2">
      <c r="A23" s="101" t="s">
        <v>115</v>
      </c>
      <c r="B23" s="101" t="s">
        <v>114</v>
      </c>
      <c r="C23" s="102">
        <v>95095</v>
      </c>
      <c r="D23" s="102">
        <v>1392</v>
      </c>
      <c r="E23" s="102">
        <v>96487</v>
      </c>
      <c r="F23" s="103">
        <v>-3.8878374340073706E-2</v>
      </c>
      <c r="G23" s="102">
        <v>151</v>
      </c>
      <c r="H23" s="102">
        <v>0</v>
      </c>
      <c r="I23" s="102">
        <v>151</v>
      </c>
      <c r="J23" s="103">
        <v>9.78571428571429</v>
      </c>
      <c r="K23" s="102">
        <v>18980</v>
      </c>
      <c r="L23" s="119">
        <v>-2.4916516825070598E-2</v>
      </c>
      <c r="M23" s="102">
        <v>115618</v>
      </c>
      <c r="N23" s="103">
        <v>-3.5463714555055904E-2</v>
      </c>
      <c r="O23" s="102">
        <v>1901</v>
      </c>
      <c r="P23" s="102">
        <v>117519</v>
      </c>
      <c r="Q23" s="103">
        <v>-3.8337533959608504E-2</v>
      </c>
      <c r="R23" s="104">
        <v>4</v>
      </c>
      <c r="S23" s="107"/>
      <c r="T23" s="101" t="s">
        <v>60</v>
      </c>
      <c r="U23" s="106">
        <v>99562</v>
      </c>
      <c r="V23" s="106">
        <v>100390</v>
      </c>
      <c r="W23" s="106">
        <v>828</v>
      </c>
      <c r="X23" s="106">
        <v>14</v>
      </c>
      <c r="Y23" s="106">
        <v>14</v>
      </c>
      <c r="Z23" s="106">
        <v>0</v>
      </c>
      <c r="AA23" s="106">
        <v>19465</v>
      </c>
      <c r="AB23" s="106">
        <v>2335</v>
      </c>
      <c r="AC23" s="106">
        <v>119869</v>
      </c>
      <c r="AD23" s="106">
        <v>122204</v>
      </c>
      <c r="AE23" s="101" t="s">
        <v>113</v>
      </c>
      <c r="AF23" s="106">
        <v>20170</v>
      </c>
      <c r="AG23" s="106">
        <v>30</v>
      </c>
    </row>
    <row r="24" spans="1:33" x14ac:dyDescent="0.2">
      <c r="A24" s="101" t="s">
        <v>118</v>
      </c>
      <c r="B24" s="101" t="s">
        <v>117</v>
      </c>
      <c r="C24" s="102">
        <v>21071</v>
      </c>
      <c r="D24" s="102">
        <v>74</v>
      </c>
      <c r="E24" s="102">
        <v>21145</v>
      </c>
      <c r="F24" s="103">
        <v>5.6827269092363103E-2</v>
      </c>
      <c r="G24" s="102">
        <v>0</v>
      </c>
      <c r="H24" s="102">
        <v>0</v>
      </c>
      <c r="I24" s="102">
        <v>0</v>
      </c>
      <c r="J24" s="103">
        <v>-1</v>
      </c>
      <c r="K24" s="102">
        <v>15</v>
      </c>
      <c r="L24" s="119">
        <v>-0.57142857142857095</v>
      </c>
      <c r="M24" s="102">
        <v>21160</v>
      </c>
      <c r="N24" s="103">
        <v>5.55721839768532E-2</v>
      </c>
      <c r="O24" s="102">
        <v>1413</v>
      </c>
      <c r="P24" s="102">
        <v>22573</v>
      </c>
      <c r="Q24" s="103">
        <v>4.8200603668446702E-2</v>
      </c>
      <c r="R24" s="104">
        <v>4</v>
      </c>
      <c r="S24" s="107"/>
      <c r="T24" s="101" t="s">
        <v>60</v>
      </c>
      <c r="U24" s="106">
        <v>19982</v>
      </c>
      <c r="V24" s="106">
        <v>20008</v>
      </c>
      <c r="W24" s="106">
        <v>26</v>
      </c>
      <c r="X24" s="106">
        <v>3</v>
      </c>
      <c r="Y24" s="106">
        <v>3</v>
      </c>
      <c r="Z24" s="106">
        <v>0</v>
      </c>
      <c r="AA24" s="106">
        <v>35</v>
      </c>
      <c r="AB24" s="106">
        <v>1489</v>
      </c>
      <c r="AC24" s="106">
        <v>20046</v>
      </c>
      <c r="AD24" s="106">
        <v>21535</v>
      </c>
      <c r="AE24" s="101" t="s">
        <v>116</v>
      </c>
      <c r="AF24" s="106">
        <v>20170</v>
      </c>
      <c r="AG24" s="106">
        <v>30</v>
      </c>
    </row>
    <row r="25" spans="1:33" x14ac:dyDescent="0.2">
      <c r="A25" s="101" t="s">
        <v>121</v>
      </c>
      <c r="B25" s="101" t="s">
        <v>120</v>
      </c>
      <c r="C25" s="102">
        <v>47061</v>
      </c>
      <c r="D25" s="102">
        <v>410</v>
      </c>
      <c r="E25" s="102">
        <v>47471</v>
      </c>
      <c r="F25" s="103">
        <v>0.109420645493001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19">
        <v>0</v>
      </c>
      <c r="M25" s="102">
        <v>47471</v>
      </c>
      <c r="N25" s="103">
        <v>0.109420645493001</v>
      </c>
      <c r="O25" s="102">
        <v>3481</v>
      </c>
      <c r="P25" s="102">
        <v>50952</v>
      </c>
      <c r="Q25" s="103">
        <v>0.139050344272557</v>
      </c>
      <c r="R25" s="104">
        <v>5</v>
      </c>
      <c r="S25" s="107"/>
      <c r="T25" s="101" t="s">
        <v>60</v>
      </c>
      <c r="U25" s="106">
        <v>42521</v>
      </c>
      <c r="V25" s="106">
        <v>42789</v>
      </c>
      <c r="W25" s="106">
        <v>268</v>
      </c>
      <c r="X25" s="106">
        <v>0</v>
      </c>
      <c r="Y25" s="106">
        <v>0</v>
      </c>
      <c r="Z25" s="106">
        <v>0</v>
      </c>
      <c r="AA25" s="106">
        <v>0</v>
      </c>
      <c r="AB25" s="106">
        <v>1943</v>
      </c>
      <c r="AC25" s="106">
        <v>42789</v>
      </c>
      <c r="AD25" s="106">
        <v>44732</v>
      </c>
      <c r="AE25" s="101" t="s">
        <v>119</v>
      </c>
      <c r="AF25" s="106">
        <v>20170</v>
      </c>
      <c r="AG25" s="106">
        <v>30</v>
      </c>
    </row>
    <row r="26" spans="1:33" x14ac:dyDescent="0.2">
      <c r="A26" s="101" t="s">
        <v>124</v>
      </c>
      <c r="B26" s="101" t="s">
        <v>123</v>
      </c>
      <c r="C26" s="102">
        <v>5941</v>
      </c>
      <c r="D26" s="102">
        <v>38</v>
      </c>
      <c r="E26" s="102">
        <v>5979</v>
      </c>
      <c r="F26" s="103">
        <v>-3.1270252754374596E-2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19">
        <v>0</v>
      </c>
      <c r="M26" s="102">
        <v>5979</v>
      </c>
      <c r="N26" s="103">
        <v>-3.1270252754374596E-2</v>
      </c>
      <c r="O26" s="102">
        <v>3718</v>
      </c>
      <c r="P26" s="102">
        <v>9697</v>
      </c>
      <c r="Q26" s="103">
        <v>-6.2276375592302501E-2</v>
      </c>
      <c r="R26" s="104">
        <v>5</v>
      </c>
      <c r="S26" s="107"/>
      <c r="T26" s="101" t="s">
        <v>60</v>
      </c>
      <c r="U26" s="106">
        <v>6142</v>
      </c>
      <c r="V26" s="106">
        <v>6172</v>
      </c>
      <c r="W26" s="106">
        <v>30</v>
      </c>
      <c r="X26" s="106">
        <v>0</v>
      </c>
      <c r="Y26" s="106">
        <v>0</v>
      </c>
      <c r="Z26" s="106">
        <v>0</v>
      </c>
      <c r="AA26" s="106">
        <v>0</v>
      </c>
      <c r="AB26" s="106">
        <v>4169</v>
      </c>
      <c r="AC26" s="106">
        <v>6172</v>
      </c>
      <c r="AD26" s="106">
        <v>10341</v>
      </c>
      <c r="AE26" s="101" t="s">
        <v>122</v>
      </c>
      <c r="AF26" s="106">
        <v>20170</v>
      </c>
      <c r="AG26" s="106">
        <v>30</v>
      </c>
    </row>
    <row r="27" spans="1:33" x14ac:dyDescent="0.2">
      <c r="A27" s="101" t="s">
        <v>127</v>
      </c>
      <c r="B27" s="101" t="s">
        <v>126</v>
      </c>
      <c r="C27" s="102">
        <v>45999</v>
      </c>
      <c r="D27" s="102">
        <v>846</v>
      </c>
      <c r="E27" s="102">
        <v>46845</v>
      </c>
      <c r="F27" s="103">
        <v>2.5503502626970202E-2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19">
        <v>0</v>
      </c>
      <c r="M27" s="102">
        <v>46845</v>
      </c>
      <c r="N27" s="103">
        <v>2.5503502626970202E-2</v>
      </c>
      <c r="O27" s="102">
        <v>4320</v>
      </c>
      <c r="P27" s="102">
        <v>51165</v>
      </c>
      <c r="Q27" s="103">
        <v>-1.7512529523590101E-2</v>
      </c>
      <c r="R27" s="104">
        <v>5</v>
      </c>
      <c r="S27" s="107"/>
      <c r="T27" s="101" t="s">
        <v>60</v>
      </c>
      <c r="U27" s="106">
        <v>45058</v>
      </c>
      <c r="V27" s="106">
        <v>45680</v>
      </c>
      <c r="W27" s="106">
        <v>622</v>
      </c>
      <c r="X27" s="106">
        <v>0</v>
      </c>
      <c r="Y27" s="106">
        <v>0</v>
      </c>
      <c r="Z27" s="106">
        <v>0</v>
      </c>
      <c r="AA27" s="106">
        <v>0</v>
      </c>
      <c r="AB27" s="106">
        <v>6397</v>
      </c>
      <c r="AC27" s="106">
        <v>45680</v>
      </c>
      <c r="AD27" s="106">
        <v>52077</v>
      </c>
      <c r="AE27" s="101" t="s">
        <v>125</v>
      </c>
      <c r="AF27" s="106">
        <v>20170</v>
      </c>
      <c r="AG27" s="106">
        <v>30</v>
      </c>
    </row>
    <row r="28" spans="1:33" x14ac:dyDescent="0.2">
      <c r="A28" s="101" t="s">
        <v>130</v>
      </c>
      <c r="B28" s="101" t="s">
        <v>129</v>
      </c>
      <c r="C28" s="102">
        <v>172978</v>
      </c>
      <c r="D28" s="102">
        <v>706</v>
      </c>
      <c r="E28" s="102">
        <v>173684</v>
      </c>
      <c r="F28" s="103">
        <v>-5.6060087283083093E-2</v>
      </c>
      <c r="G28" s="102">
        <v>17181</v>
      </c>
      <c r="H28" s="102">
        <v>0</v>
      </c>
      <c r="I28" s="102">
        <v>17181</v>
      </c>
      <c r="J28" s="103">
        <v>0.12045128472675101</v>
      </c>
      <c r="K28" s="102">
        <v>0</v>
      </c>
      <c r="L28" s="119">
        <v>0</v>
      </c>
      <c r="M28" s="102">
        <v>190865</v>
      </c>
      <c r="N28" s="103">
        <v>-4.2481676390763196E-2</v>
      </c>
      <c r="O28" s="102">
        <v>1796</v>
      </c>
      <c r="P28" s="102">
        <v>192661</v>
      </c>
      <c r="Q28" s="103">
        <v>-4.2663990022211495E-2</v>
      </c>
      <c r="R28" s="104">
        <v>4</v>
      </c>
      <c r="S28" s="107"/>
      <c r="T28" s="101" t="s">
        <v>60</v>
      </c>
      <c r="U28" s="106">
        <v>183339</v>
      </c>
      <c r="V28" s="106">
        <v>183999</v>
      </c>
      <c r="W28" s="106">
        <v>660</v>
      </c>
      <c r="X28" s="106">
        <v>15330</v>
      </c>
      <c r="Y28" s="106">
        <v>15334</v>
      </c>
      <c r="Z28" s="106">
        <v>4</v>
      </c>
      <c r="AA28" s="106">
        <v>0</v>
      </c>
      <c r="AB28" s="106">
        <v>1914</v>
      </c>
      <c r="AC28" s="106">
        <v>199333</v>
      </c>
      <c r="AD28" s="106">
        <v>201247</v>
      </c>
      <c r="AE28" s="101" t="s">
        <v>128</v>
      </c>
      <c r="AF28" s="106">
        <v>20170</v>
      </c>
      <c r="AG28" s="106">
        <v>30</v>
      </c>
    </row>
    <row r="29" spans="1:33" x14ac:dyDescent="0.2">
      <c r="A29" s="101" t="s">
        <v>133</v>
      </c>
      <c r="B29" s="101" t="s">
        <v>132</v>
      </c>
      <c r="C29" s="102">
        <v>26148</v>
      </c>
      <c r="D29" s="102">
        <v>212</v>
      </c>
      <c r="E29" s="102">
        <v>26360</v>
      </c>
      <c r="F29" s="103">
        <v>5.8422003613732197E-2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19">
        <v>0</v>
      </c>
      <c r="M29" s="102">
        <v>26360</v>
      </c>
      <c r="N29" s="103">
        <v>5.8422003613732197E-2</v>
      </c>
      <c r="O29" s="102">
        <v>6662</v>
      </c>
      <c r="P29" s="102">
        <v>33022</v>
      </c>
      <c r="Q29" s="103">
        <v>-4.9863329017407601E-2</v>
      </c>
      <c r="R29" s="104">
        <v>5</v>
      </c>
      <c r="S29" s="107"/>
      <c r="T29" s="101" t="s">
        <v>60</v>
      </c>
      <c r="U29" s="106">
        <v>24727</v>
      </c>
      <c r="V29" s="106">
        <v>24905</v>
      </c>
      <c r="W29" s="106">
        <v>178</v>
      </c>
      <c r="X29" s="106">
        <v>0</v>
      </c>
      <c r="Y29" s="106">
        <v>0</v>
      </c>
      <c r="Z29" s="106">
        <v>0</v>
      </c>
      <c r="AA29" s="106">
        <v>0</v>
      </c>
      <c r="AB29" s="106">
        <v>9850</v>
      </c>
      <c r="AC29" s="106">
        <v>24905</v>
      </c>
      <c r="AD29" s="106">
        <v>34755</v>
      </c>
      <c r="AE29" s="101" t="s">
        <v>131</v>
      </c>
      <c r="AF29" s="106">
        <v>20170</v>
      </c>
      <c r="AG29" s="106">
        <v>30</v>
      </c>
    </row>
    <row r="30" spans="1:33" x14ac:dyDescent="0.2">
      <c r="A30" s="101" t="s">
        <v>136</v>
      </c>
      <c r="B30" s="101" t="s">
        <v>135</v>
      </c>
      <c r="C30" s="102">
        <v>10965</v>
      </c>
      <c r="D30" s="102">
        <v>122</v>
      </c>
      <c r="E30" s="102">
        <v>11087</v>
      </c>
      <c r="F30" s="103">
        <v>-2.3429930414868301E-2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19">
        <v>0</v>
      </c>
      <c r="M30" s="102">
        <v>11087</v>
      </c>
      <c r="N30" s="103">
        <v>-2.3429930414868301E-2</v>
      </c>
      <c r="O30" s="102">
        <v>6434</v>
      </c>
      <c r="P30" s="102">
        <v>17521</v>
      </c>
      <c r="Q30" s="103">
        <v>-4.5801110990088198E-2</v>
      </c>
      <c r="R30" s="104">
        <v>5</v>
      </c>
      <c r="S30" s="107"/>
      <c r="T30" s="101" t="s">
        <v>60</v>
      </c>
      <c r="U30" s="106">
        <v>11265</v>
      </c>
      <c r="V30" s="106">
        <v>11353</v>
      </c>
      <c r="W30" s="106">
        <v>88</v>
      </c>
      <c r="X30" s="106">
        <v>0</v>
      </c>
      <c r="Y30" s="106">
        <v>0</v>
      </c>
      <c r="Z30" s="106">
        <v>0</v>
      </c>
      <c r="AA30" s="106">
        <v>0</v>
      </c>
      <c r="AB30" s="106">
        <v>7009</v>
      </c>
      <c r="AC30" s="106">
        <v>11353</v>
      </c>
      <c r="AD30" s="106">
        <v>18362</v>
      </c>
      <c r="AE30" s="101" t="s">
        <v>134</v>
      </c>
      <c r="AF30" s="106">
        <v>20170</v>
      </c>
      <c r="AG30" s="106">
        <v>30</v>
      </c>
    </row>
    <row r="31" spans="1:33" x14ac:dyDescent="0.2">
      <c r="A31" s="101" t="s">
        <v>139</v>
      </c>
      <c r="B31" s="101" t="s">
        <v>138</v>
      </c>
      <c r="C31" s="102">
        <v>6945</v>
      </c>
      <c r="D31" s="102">
        <v>12</v>
      </c>
      <c r="E31" s="102">
        <v>6957</v>
      </c>
      <c r="F31" s="103">
        <v>-0.35826953233096598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19">
        <v>0</v>
      </c>
      <c r="M31" s="102">
        <v>6957</v>
      </c>
      <c r="N31" s="103">
        <v>-0.35826953233096598</v>
      </c>
      <c r="O31" s="102">
        <v>0</v>
      </c>
      <c r="P31" s="102">
        <v>6957</v>
      </c>
      <c r="Q31" s="103">
        <v>-0.35826953233096598</v>
      </c>
      <c r="R31" s="104">
        <v>5</v>
      </c>
      <c r="S31" s="107"/>
      <c r="T31" s="101" t="s">
        <v>60</v>
      </c>
      <c r="U31" s="106">
        <v>10839</v>
      </c>
      <c r="V31" s="106">
        <v>10841</v>
      </c>
      <c r="W31" s="106">
        <v>2</v>
      </c>
      <c r="X31" s="106">
        <v>0</v>
      </c>
      <c r="Y31" s="106">
        <v>0</v>
      </c>
      <c r="Z31" s="106">
        <v>0</v>
      </c>
      <c r="AA31" s="106">
        <v>0</v>
      </c>
      <c r="AB31" s="106">
        <v>0</v>
      </c>
      <c r="AC31" s="106">
        <v>10841</v>
      </c>
      <c r="AD31" s="106">
        <v>10841</v>
      </c>
      <c r="AE31" s="101" t="s">
        <v>137</v>
      </c>
      <c r="AF31" s="106">
        <v>20170</v>
      </c>
      <c r="AG31" s="106">
        <v>30</v>
      </c>
    </row>
    <row r="32" spans="1:33" x14ac:dyDescent="0.2">
      <c r="A32" s="101" t="s">
        <v>143</v>
      </c>
      <c r="B32" s="101" t="s">
        <v>141</v>
      </c>
      <c r="C32" s="102">
        <v>3228300</v>
      </c>
      <c r="D32" s="102">
        <v>1463712</v>
      </c>
      <c r="E32" s="102">
        <v>4692012</v>
      </c>
      <c r="F32" s="103">
        <v>3.5360150828550797E-2</v>
      </c>
      <c r="G32" s="102">
        <v>4645299</v>
      </c>
      <c r="H32" s="102">
        <v>1214094</v>
      </c>
      <c r="I32" s="102">
        <v>5859393</v>
      </c>
      <c r="J32" s="103">
        <v>0.10960196764550301</v>
      </c>
      <c r="K32" s="102">
        <v>0</v>
      </c>
      <c r="L32" s="119">
        <v>0</v>
      </c>
      <c r="M32" s="102">
        <v>10551405</v>
      </c>
      <c r="N32" s="103">
        <v>7.5314036513413507E-2</v>
      </c>
      <c r="O32" s="102">
        <v>13137</v>
      </c>
      <c r="P32" s="102">
        <v>10564542</v>
      </c>
      <c r="Q32" s="103">
        <v>7.5351677636611492E-2</v>
      </c>
      <c r="R32" s="104">
        <v>1</v>
      </c>
      <c r="S32" s="107"/>
      <c r="T32" s="101" t="s">
        <v>142</v>
      </c>
      <c r="U32" s="106">
        <v>3183400</v>
      </c>
      <c r="V32" s="106">
        <v>4531768</v>
      </c>
      <c r="W32" s="106">
        <v>1348368</v>
      </c>
      <c r="X32" s="106">
        <v>4187552</v>
      </c>
      <c r="Y32" s="106">
        <v>5280626</v>
      </c>
      <c r="Z32" s="106">
        <v>1093074</v>
      </c>
      <c r="AA32" s="106">
        <v>0</v>
      </c>
      <c r="AB32" s="106">
        <v>11873</v>
      </c>
      <c r="AC32" s="106">
        <v>9812394</v>
      </c>
      <c r="AD32" s="106">
        <v>9824267</v>
      </c>
      <c r="AE32" s="101" t="s">
        <v>140</v>
      </c>
      <c r="AF32" s="106">
        <v>20170</v>
      </c>
      <c r="AG32" s="106">
        <v>30</v>
      </c>
    </row>
    <row r="33" spans="1:33" x14ac:dyDescent="0.2">
      <c r="A33" s="101" t="s">
        <v>146</v>
      </c>
      <c r="B33" s="101" t="s">
        <v>145</v>
      </c>
      <c r="C33" s="102">
        <v>10447</v>
      </c>
      <c r="D33" s="102">
        <v>0</v>
      </c>
      <c r="E33" s="102">
        <v>10447</v>
      </c>
      <c r="F33" s="103">
        <v>0.19448890921564099</v>
      </c>
      <c r="G33" s="102">
        <v>24</v>
      </c>
      <c r="H33" s="102">
        <v>0</v>
      </c>
      <c r="I33" s="102">
        <v>24</v>
      </c>
      <c r="J33" s="103">
        <v>-0.90943396226415096</v>
      </c>
      <c r="K33" s="102">
        <v>0</v>
      </c>
      <c r="L33" s="119">
        <v>0</v>
      </c>
      <c r="M33" s="102">
        <v>10471</v>
      </c>
      <c r="N33" s="103">
        <v>0.16202419265342402</v>
      </c>
      <c r="O33" s="102">
        <v>0</v>
      </c>
      <c r="P33" s="102">
        <v>10471</v>
      </c>
      <c r="Q33" s="103">
        <v>0.16202419265342402</v>
      </c>
      <c r="R33" s="104">
        <v>5</v>
      </c>
      <c r="S33" s="107"/>
      <c r="T33" s="101" t="s">
        <v>60</v>
      </c>
      <c r="U33" s="106">
        <v>8746</v>
      </c>
      <c r="V33" s="106">
        <v>8746</v>
      </c>
      <c r="W33" s="106">
        <v>0</v>
      </c>
      <c r="X33" s="106">
        <v>265</v>
      </c>
      <c r="Y33" s="106">
        <v>265</v>
      </c>
      <c r="Z33" s="106">
        <v>0</v>
      </c>
      <c r="AA33" s="106">
        <v>0</v>
      </c>
      <c r="AB33" s="106">
        <v>0</v>
      </c>
      <c r="AC33" s="106">
        <v>9011</v>
      </c>
      <c r="AD33" s="106">
        <v>9011</v>
      </c>
      <c r="AE33" s="101" t="s">
        <v>144</v>
      </c>
      <c r="AF33" s="106">
        <v>20170</v>
      </c>
      <c r="AG33" s="106">
        <v>30</v>
      </c>
    </row>
    <row r="34" spans="1:33" x14ac:dyDescent="0.2">
      <c r="A34" s="101" t="s">
        <v>149</v>
      </c>
      <c r="B34" s="101" t="s">
        <v>148</v>
      </c>
      <c r="C34" s="102">
        <v>15204</v>
      </c>
      <c r="D34" s="102">
        <v>36</v>
      </c>
      <c r="E34" s="102">
        <v>15240</v>
      </c>
      <c r="F34" s="103">
        <v>0.10004330879168501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19">
        <v>0</v>
      </c>
      <c r="M34" s="102">
        <v>15240</v>
      </c>
      <c r="N34" s="103">
        <v>0.10004330879168501</v>
      </c>
      <c r="O34" s="102">
        <v>4512</v>
      </c>
      <c r="P34" s="102">
        <v>19752</v>
      </c>
      <c r="Q34" s="103">
        <v>-1.5746462029101099E-2</v>
      </c>
      <c r="R34" s="104">
        <v>5</v>
      </c>
      <c r="S34" s="107"/>
      <c r="T34" s="101" t="s">
        <v>60</v>
      </c>
      <c r="U34" s="106">
        <v>13818</v>
      </c>
      <c r="V34" s="106">
        <v>13854</v>
      </c>
      <c r="W34" s="106">
        <v>36</v>
      </c>
      <c r="X34" s="106">
        <v>0</v>
      </c>
      <c r="Y34" s="106">
        <v>0</v>
      </c>
      <c r="Z34" s="106">
        <v>0</v>
      </c>
      <c r="AA34" s="106">
        <v>0</v>
      </c>
      <c r="AB34" s="106">
        <v>6214</v>
      </c>
      <c r="AC34" s="106">
        <v>13854</v>
      </c>
      <c r="AD34" s="106">
        <v>20068</v>
      </c>
      <c r="AE34" s="101" t="s">
        <v>147</v>
      </c>
      <c r="AF34" s="106">
        <v>20170</v>
      </c>
      <c r="AG34" s="106">
        <v>30</v>
      </c>
    </row>
    <row r="35" spans="1:33" x14ac:dyDescent="0.2">
      <c r="A35" s="101" t="s">
        <v>152</v>
      </c>
      <c r="B35" s="101" t="s">
        <v>151</v>
      </c>
      <c r="C35" s="102">
        <v>4082</v>
      </c>
      <c r="D35" s="102">
        <v>10</v>
      </c>
      <c r="E35" s="102">
        <v>4092</v>
      </c>
      <c r="F35" s="103">
        <v>3.9634146341463401E-2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19">
        <v>0</v>
      </c>
      <c r="M35" s="102">
        <v>4092</v>
      </c>
      <c r="N35" s="103">
        <v>3.9634146341463401E-2</v>
      </c>
      <c r="O35" s="102">
        <v>2655</v>
      </c>
      <c r="P35" s="102">
        <v>6747</v>
      </c>
      <c r="Q35" s="103">
        <v>6.5203662772339799E-2</v>
      </c>
      <c r="R35" s="104">
        <v>5</v>
      </c>
      <c r="S35" s="107"/>
      <c r="T35" s="101" t="s">
        <v>60</v>
      </c>
      <c r="U35" s="106">
        <v>3936</v>
      </c>
      <c r="V35" s="106">
        <v>3936</v>
      </c>
      <c r="W35" s="106"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2398</v>
      </c>
      <c r="AC35" s="106">
        <v>3936</v>
      </c>
      <c r="AD35" s="106">
        <v>6334</v>
      </c>
      <c r="AE35" s="101" t="s">
        <v>150</v>
      </c>
      <c r="AF35" s="106">
        <v>20170</v>
      </c>
      <c r="AG35" s="106">
        <v>30</v>
      </c>
    </row>
    <row r="36" spans="1:33" x14ac:dyDescent="0.2">
      <c r="A36" s="101" t="s">
        <v>155</v>
      </c>
      <c r="B36" s="101" t="s">
        <v>154</v>
      </c>
      <c r="C36" s="102">
        <v>14210</v>
      </c>
      <c r="D36" s="102">
        <v>46</v>
      </c>
      <c r="E36" s="102">
        <v>14256</v>
      </c>
      <c r="F36" s="103">
        <v>8.7030354489492697E-3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19">
        <v>0</v>
      </c>
      <c r="M36" s="102">
        <v>14256</v>
      </c>
      <c r="N36" s="103">
        <v>8.7030354489492697E-3</v>
      </c>
      <c r="O36" s="102">
        <v>3040</v>
      </c>
      <c r="P36" s="102">
        <v>17296</v>
      </c>
      <c r="Q36" s="103">
        <v>2.9768992617289804E-2</v>
      </c>
      <c r="R36" s="104">
        <v>5</v>
      </c>
      <c r="S36" s="107"/>
      <c r="T36" s="101" t="s">
        <v>60</v>
      </c>
      <c r="U36" s="106">
        <v>14099</v>
      </c>
      <c r="V36" s="106">
        <v>14133</v>
      </c>
      <c r="W36" s="106">
        <v>34</v>
      </c>
      <c r="X36" s="106">
        <v>0</v>
      </c>
      <c r="Y36" s="106">
        <v>0</v>
      </c>
      <c r="Z36" s="106">
        <v>0</v>
      </c>
      <c r="AA36" s="106">
        <v>0</v>
      </c>
      <c r="AB36" s="106">
        <v>2663</v>
      </c>
      <c r="AC36" s="106">
        <v>14133</v>
      </c>
      <c r="AD36" s="106">
        <v>16796</v>
      </c>
      <c r="AE36" s="101" t="s">
        <v>153</v>
      </c>
      <c r="AF36" s="106">
        <v>20170</v>
      </c>
      <c r="AG36" s="106">
        <v>30</v>
      </c>
    </row>
    <row r="37" spans="1:33" x14ac:dyDescent="0.2">
      <c r="A37" s="101" t="s">
        <v>158</v>
      </c>
      <c r="B37" s="101" t="s">
        <v>157</v>
      </c>
      <c r="C37" s="102">
        <v>30522</v>
      </c>
      <c r="D37" s="102">
        <v>278</v>
      </c>
      <c r="E37" s="102">
        <v>30800</v>
      </c>
      <c r="F37" s="103">
        <v>6.5633325260353592E-2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19">
        <v>0</v>
      </c>
      <c r="M37" s="102">
        <v>30800</v>
      </c>
      <c r="N37" s="103">
        <v>6.5633325260353592E-2</v>
      </c>
      <c r="O37" s="102">
        <v>7772</v>
      </c>
      <c r="P37" s="102">
        <v>38572</v>
      </c>
      <c r="Q37" s="103">
        <v>-7.4112197632526999E-3</v>
      </c>
      <c r="R37" s="104">
        <v>5</v>
      </c>
      <c r="S37" s="107"/>
      <c r="T37" s="101" t="s">
        <v>60</v>
      </c>
      <c r="U37" s="106">
        <v>28751</v>
      </c>
      <c r="V37" s="106">
        <v>28903</v>
      </c>
      <c r="W37" s="106">
        <v>152</v>
      </c>
      <c r="X37" s="106">
        <v>0</v>
      </c>
      <c r="Y37" s="106">
        <v>0</v>
      </c>
      <c r="Z37" s="106">
        <v>0</v>
      </c>
      <c r="AA37" s="106">
        <v>0</v>
      </c>
      <c r="AB37" s="106">
        <v>9957</v>
      </c>
      <c r="AC37" s="106">
        <v>28903</v>
      </c>
      <c r="AD37" s="106">
        <v>38860</v>
      </c>
      <c r="AE37" s="101" t="s">
        <v>156</v>
      </c>
      <c r="AF37" s="106">
        <v>20170</v>
      </c>
      <c r="AG37" s="106">
        <v>30</v>
      </c>
    </row>
    <row r="38" spans="1:33" x14ac:dyDescent="0.2">
      <c r="A38" s="101" t="s">
        <v>161</v>
      </c>
      <c r="B38" s="101" t="s">
        <v>160</v>
      </c>
      <c r="C38" s="102">
        <v>24134</v>
      </c>
      <c r="D38" s="102">
        <v>4350</v>
      </c>
      <c r="E38" s="102">
        <v>28484</v>
      </c>
      <c r="F38" s="103">
        <v>-2.49212652334657E-2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19">
        <v>0</v>
      </c>
      <c r="M38" s="102">
        <v>28484</v>
      </c>
      <c r="N38" s="103">
        <v>-2.49212652334657E-2</v>
      </c>
      <c r="O38" s="102">
        <v>8243</v>
      </c>
      <c r="P38" s="102">
        <v>36727</v>
      </c>
      <c r="Q38" s="103">
        <v>-4.63439752832132E-3</v>
      </c>
      <c r="R38" s="104">
        <v>5</v>
      </c>
      <c r="S38" s="107"/>
      <c r="T38" s="101" t="s">
        <v>60</v>
      </c>
      <c r="U38" s="106">
        <v>24538</v>
      </c>
      <c r="V38" s="106">
        <v>29212</v>
      </c>
      <c r="W38" s="106">
        <v>4674</v>
      </c>
      <c r="X38" s="106">
        <v>0</v>
      </c>
      <c r="Y38" s="106">
        <v>0</v>
      </c>
      <c r="Z38" s="106">
        <v>0</v>
      </c>
      <c r="AA38" s="106">
        <v>0</v>
      </c>
      <c r="AB38" s="106">
        <v>7686</v>
      </c>
      <c r="AC38" s="106">
        <v>29212</v>
      </c>
      <c r="AD38" s="106">
        <v>36898</v>
      </c>
      <c r="AE38" s="101" t="s">
        <v>159</v>
      </c>
      <c r="AF38" s="106">
        <v>20170</v>
      </c>
      <c r="AG38" s="106">
        <v>30</v>
      </c>
    </row>
    <row r="39" spans="1:33" x14ac:dyDescent="0.2">
      <c r="A39" s="101" t="s">
        <v>164</v>
      </c>
      <c r="B39" s="101" t="s">
        <v>163</v>
      </c>
      <c r="C39" s="102">
        <v>954096</v>
      </c>
      <c r="D39" s="102">
        <v>24636</v>
      </c>
      <c r="E39" s="102">
        <v>978732</v>
      </c>
      <c r="F39" s="103">
        <v>-1.7349477220779002E-3</v>
      </c>
      <c r="G39" s="102">
        <v>528346</v>
      </c>
      <c r="H39" s="102">
        <v>24862</v>
      </c>
      <c r="I39" s="102">
        <v>553208</v>
      </c>
      <c r="J39" s="103">
        <v>-4.4798179410276695E-2</v>
      </c>
      <c r="K39" s="102">
        <v>80410</v>
      </c>
      <c r="L39" s="119">
        <v>-3.1694805038414299E-2</v>
      </c>
      <c r="M39" s="102">
        <v>1612350</v>
      </c>
      <c r="N39" s="103">
        <v>-1.8432657911590503E-2</v>
      </c>
      <c r="O39" s="102">
        <v>7459</v>
      </c>
      <c r="P39" s="102">
        <v>1619809</v>
      </c>
      <c r="Q39" s="103">
        <v>-1.57959079016603E-2</v>
      </c>
      <c r="R39" s="104">
        <v>2</v>
      </c>
      <c r="S39" s="107"/>
      <c r="T39" s="101" t="s">
        <v>60</v>
      </c>
      <c r="U39" s="106">
        <v>954379</v>
      </c>
      <c r="V39" s="106">
        <v>980433</v>
      </c>
      <c r="W39" s="106">
        <v>26054</v>
      </c>
      <c r="X39" s="106">
        <v>552945</v>
      </c>
      <c r="Y39" s="106">
        <v>579153</v>
      </c>
      <c r="Z39" s="106">
        <v>26208</v>
      </c>
      <c r="AA39" s="106">
        <v>83042</v>
      </c>
      <c r="AB39" s="106">
        <v>3178</v>
      </c>
      <c r="AC39" s="106">
        <v>1642628</v>
      </c>
      <c r="AD39" s="106">
        <v>1645806</v>
      </c>
      <c r="AE39" s="101" t="s">
        <v>162</v>
      </c>
      <c r="AF39" s="106">
        <v>20170</v>
      </c>
      <c r="AG39" s="106">
        <v>30</v>
      </c>
    </row>
    <row r="40" spans="1:33" x14ac:dyDescent="0.2">
      <c r="A40" s="101" t="s">
        <v>167</v>
      </c>
      <c r="B40" s="101" t="s">
        <v>166</v>
      </c>
      <c r="C40" s="102">
        <v>41347</v>
      </c>
      <c r="D40" s="102">
        <v>674</v>
      </c>
      <c r="E40" s="102">
        <v>42021</v>
      </c>
      <c r="F40" s="103">
        <v>5.1418705900014995E-2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19">
        <v>0</v>
      </c>
      <c r="M40" s="102">
        <v>42021</v>
      </c>
      <c r="N40" s="103">
        <v>5.1418705900014995E-2</v>
      </c>
      <c r="O40" s="102">
        <v>5628</v>
      </c>
      <c r="P40" s="102">
        <v>47649</v>
      </c>
      <c r="Q40" s="103">
        <v>6.0516358780324901E-2</v>
      </c>
      <c r="R40" s="104">
        <v>5</v>
      </c>
      <c r="S40" s="107"/>
      <c r="T40" s="101" t="s">
        <v>60</v>
      </c>
      <c r="U40" s="106">
        <v>39264</v>
      </c>
      <c r="V40" s="106">
        <v>39966</v>
      </c>
      <c r="W40" s="106">
        <v>702</v>
      </c>
      <c r="X40" s="106">
        <v>0</v>
      </c>
      <c r="Y40" s="106">
        <v>0</v>
      </c>
      <c r="Z40" s="106">
        <v>0</v>
      </c>
      <c r="AA40" s="106">
        <v>0</v>
      </c>
      <c r="AB40" s="106">
        <v>4964</v>
      </c>
      <c r="AC40" s="106">
        <v>39966</v>
      </c>
      <c r="AD40" s="106">
        <v>44930</v>
      </c>
      <c r="AE40" s="101" t="s">
        <v>165</v>
      </c>
      <c r="AF40" s="106">
        <v>20170</v>
      </c>
      <c r="AG40" s="106">
        <v>30</v>
      </c>
    </row>
    <row r="41" spans="1:33" x14ac:dyDescent="0.2">
      <c r="A41" s="101" t="s">
        <v>170</v>
      </c>
      <c r="B41" s="101" t="s">
        <v>169</v>
      </c>
      <c r="C41" s="102">
        <v>63852</v>
      </c>
      <c r="D41" s="102">
        <v>52</v>
      </c>
      <c r="E41" s="102">
        <v>63904</v>
      </c>
      <c r="F41" s="103">
        <v>-1.70277912299064E-3</v>
      </c>
      <c r="G41" s="102">
        <v>649</v>
      </c>
      <c r="H41" s="102">
        <v>0</v>
      </c>
      <c r="I41" s="102">
        <v>649</v>
      </c>
      <c r="J41" s="103">
        <v>0.23854961832061097</v>
      </c>
      <c r="K41" s="102">
        <v>0</v>
      </c>
      <c r="L41" s="119">
        <v>0</v>
      </c>
      <c r="M41" s="102">
        <v>64553</v>
      </c>
      <c r="N41" s="103">
        <v>2.4791979794536498E-4</v>
      </c>
      <c r="O41" s="102">
        <v>0</v>
      </c>
      <c r="P41" s="102">
        <v>64553</v>
      </c>
      <c r="Q41" s="103">
        <v>2.4791979794536498E-4</v>
      </c>
      <c r="R41" s="104">
        <v>4</v>
      </c>
      <c r="S41" s="107"/>
      <c r="T41" s="101" t="s">
        <v>60</v>
      </c>
      <c r="U41" s="106">
        <v>63931</v>
      </c>
      <c r="V41" s="106">
        <v>64013</v>
      </c>
      <c r="W41" s="106">
        <v>82</v>
      </c>
      <c r="X41" s="106">
        <v>524</v>
      </c>
      <c r="Y41" s="106">
        <v>524</v>
      </c>
      <c r="Z41" s="106">
        <v>0</v>
      </c>
      <c r="AA41" s="106">
        <v>0</v>
      </c>
      <c r="AB41" s="106">
        <v>0</v>
      </c>
      <c r="AC41" s="106">
        <v>64537</v>
      </c>
      <c r="AD41" s="106">
        <v>64537</v>
      </c>
      <c r="AE41" s="101" t="s">
        <v>168</v>
      </c>
      <c r="AF41" s="106">
        <v>20170</v>
      </c>
      <c r="AG41" s="106">
        <v>30</v>
      </c>
    </row>
    <row r="42" spans="1:33" x14ac:dyDescent="0.2">
      <c r="A42" s="101" t="s">
        <v>173</v>
      </c>
      <c r="B42" s="101" t="s">
        <v>172</v>
      </c>
      <c r="C42" s="102">
        <v>36006</v>
      </c>
      <c r="D42" s="102">
        <v>386</v>
      </c>
      <c r="E42" s="102">
        <v>36392</v>
      </c>
      <c r="F42" s="103">
        <v>0.15412913865279698</v>
      </c>
      <c r="G42" s="102">
        <v>0</v>
      </c>
      <c r="H42" s="102">
        <v>0</v>
      </c>
      <c r="I42" s="102">
        <v>0</v>
      </c>
      <c r="J42" s="103">
        <v>-1</v>
      </c>
      <c r="K42" s="102">
        <v>0</v>
      </c>
      <c r="L42" s="119">
        <v>0</v>
      </c>
      <c r="M42" s="102">
        <v>36392</v>
      </c>
      <c r="N42" s="103">
        <v>0.15321481763158701</v>
      </c>
      <c r="O42" s="102">
        <v>3360</v>
      </c>
      <c r="P42" s="102">
        <v>39752</v>
      </c>
      <c r="Q42" s="103">
        <v>0.20937024642531202</v>
      </c>
      <c r="R42" s="104">
        <v>5</v>
      </c>
      <c r="S42" s="107"/>
      <c r="T42" s="101" t="s">
        <v>60</v>
      </c>
      <c r="U42" s="106">
        <v>31488</v>
      </c>
      <c r="V42" s="106">
        <v>31532</v>
      </c>
      <c r="W42" s="106">
        <v>44</v>
      </c>
      <c r="X42" s="106">
        <v>25</v>
      </c>
      <c r="Y42" s="106">
        <v>25</v>
      </c>
      <c r="Z42" s="106">
        <v>0</v>
      </c>
      <c r="AA42" s="106">
        <v>0</v>
      </c>
      <c r="AB42" s="106">
        <v>1313</v>
      </c>
      <c r="AC42" s="106">
        <v>31557</v>
      </c>
      <c r="AD42" s="106">
        <v>32870</v>
      </c>
      <c r="AE42" s="101" t="s">
        <v>171</v>
      </c>
      <c r="AF42" s="106">
        <v>20170</v>
      </c>
      <c r="AG42" s="106">
        <v>30</v>
      </c>
    </row>
    <row r="43" spans="1:33" x14ac:dyDescent="0.2">
      <c r="A43" s="101" t="s">
        <v>176</v>
      </c>
      <c r="B43" s="101" t="s">
        <v>175</v>
      </c>
      <c r="C43" s="102">
        <v>5461</v>
      </c>
      <c r="D43" s="102">
        <v>132</v>
      </c>
      <c r="E43" s="102">
        <v>5593</v>
      </c>
      <c r="F43" s="103">
        <v>1.7649199417758402E-2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19">
        <v>0</v>
      </c>
      <c r="M43" s="102">
        <v>5593</v>
      </c>
      <c r="N43" s="103">
        <v>1.7649199417758402E-2</v>
      </c>
      <c r="O43" s="102">
        <v>4554</v>
      </c>
      <c r="P43" s="102">
        <v>10147</v>
      </c>
      <c r="Q43" s="103">
        <v>4.3071546052631596E-2</v>
      </c>
      <c r="R43" s="104">
        <v>5</v>
      </c>
      <c r="S43" s="107"/>
      <c r="T43" s="101" t="s">
        <v>60</v>
      </c>
      <c r="U43" s="106">
        <v>5396</v>
      </c>
      <c r="V43" s="106">
        <v>5496</v>
      </c>
      <c r="W43" s="106">
        <v>100</v>
      </c>
      <c r="X43" s="106">
        <v>0</v>
      </c>
      <c r="Y43" s="106">
        <v>0</v>
      </c>
      <c r="Z43" s="106">
        <v>0</v>
      </c>
      <c r="AA43" s="106">
        <v>0</v>
      </c>
      <c r="AB43" s="106">
        <v>4232</v>
      </c>
      <c r="AC43" s="106">
        <v>5496</v>
      </c>
      <c r="AD43" s="106">
        <v>9728</v>
      </c>
      <c r="AE43" s="101" t="s">
        <v>174</v>
      </c>
      <c r="AF43" s="106">
        <v>20170</v>
      </c>
      <c r="AG43" s="106">
        <v>30</v>
      </c>
    </row>
    <row r="44" spans="1:33" x14ac:dyDescent="0.2">
      <c r="A44" s="101" t="s">
        <v>179</v>
      </c>
      <c r="B44" s="101" t="s">
        <v>178</v>
      </c>
      <c r="C44" s="102">
        <v>655626</v>
      </c>
      <c r="D44" s="102">
        <v>176178</v>
      </c>
      <c r="E44" s="102">
        <v>831804</v>
      </c>
      <c r="F44" s="103">
        <v>7.741049686544739E-2</v>
      </c>
      <c r="G44" s="102">
        <v>50544</v>
      </c>
      <c r="H44" s="102">
        <v>1062</v>
      </c>
      <c r="I44" s="102">
        <v>51606</v>
      </c>
      <c r="J44" s="103">
        <v>0.461264016309888</v>
      </c>
      <c r="K44" s="102">
        <v>0</v>
      </c>
      <c r="L44" s="119">
        <v>0</v>
      </c>
      <c r="M44" s="102">
        <v>883410</v>
      </c>
      <c r="N44" s="103">
        <v>9.4201318872963097E-2</v>
      </c>
      <c r="O44" s="102">
        <v>39906</v>
      </c>
      <c r="P44" s="102">
        <v>923316</v>
      </c>
      <c r="Q44" s="103">
        <v>8.5642326265551502E-2</v>
      </c>
      <c r="R44" s="104">
        <v>3</v>
      </c>
      <c r="S44" s="107"/>
      <c r="T44" s="101" t="s">
        <v>60</v>
      </c>
      <c r="U44" s="106">
        <v>611442</v>
      </c>
      <c r="V44" s="106">
        <v>772040</v>
      </c>
      <c r="W44" s="106">
        <v>160598</v>
      </c>
      <c r="X44" s="106">
        <v>34694</v>
      </c>
      <c r="Y44" s="106">
        <v>35316</v>
      </c>
      <c r="Z44" s="106">
        <v>622</v>
      </c>
      <c r="AA44" s="106">
        <v>0</v>
      </c>
      <c r="AB44" s="106">
        <v>43123</v>
      </c>
      <c r="AC44" s="106">
        <v>807356</v>
      </c>
      <c r="AD44" s="106">
        <v>850479</v>
      </c>
      <c r="AE44" s="101" t="s">
        <v>177</v>
      </c>
      <c r="AF44" s="106">
        <v>20170</v>
      </c>
      <c r="AG44" s="106">
        <v>30</v>
      </c>
    </row>
    <row r="45" spans="1:33" x14ac:dyDescent="0.2">
      <c r="A45" s="101" t="s">
        <v>182</v>
      </c>
      <c r="B45" s="101" t="s">
        <v>181</v>
      </c>
      <c r="C45" s="102">
        <v>1255963</v>
      </c>
      <c r="D45" s="102">
        <v>184050</v>
      </c>
      <c r="E45" s="102">
        <v>1440013</v>
      </c>
      <c r="F45" s="103">
        <v>1.8198003784268398E-2</v>
      </c>
      <c r="G45" s="102">
        <v>307057</v>
      </c>
      <c r="H45" s="102">
        <v>9114</v>
      </c>
      <c r="I45" s="102">
        <v>316171</v>
      </c>
      <c r="J45" s="103">
        <v>-4.10720839032735E-2</v>
      </c>
      <c r="K45" s="102">
        <v>0</v>
      </c>
      <c r="L45" s="119">
        <v>0</v>
      </c>
      <c r="M45" s="102">
        <v>1756184</v>
      </c>
      <c r="N45" s="103">
        <v>6.9925899761982399E-3</v>
      </c>
      <c r="O45" s="102">
        <v>2389</v>
      </c>
      <c r="P45" s="102">
        <v>1758573</v>
      </c>
      <c r="Q45" s="103">
        <v>7.8036351632935208E-3</v>
      </c>
      <c r="R45" s="104">
        <v>2</v>
      </c>
      <c r="S45" s="107"/>
      <c r="T45" s="101" t="s">
        <v>60</v>
      </c>
      <c r="U45" s="106">
        <v>1221176</v>
      </c>
      <c r="V45" s="106">
        <v>1414276</v>
      </c>
      <c r="W45" s="106">
        <v>193100</v>
      </c>
      <c r="X45" s="106">
        <v>320665</v>
      </c>
      <c r="Y45" s="106">
        <v>329713</v>
      </c>
      <c r="Z45" s="106">
        <v>9048</v>
      </c>
      <c r="AA45" s="106">
        <v>0</v>
      </c>
      <c r="AB45" s="106">
        <v>967</v>
      </c>
      <c r="AC45" s="106">
        <v>1743989</v>
      </c>
      <c r="AD45" s="106">
        <v>1744956</v>
      </c>
      <c r="AE45" s="101" t="s">
        <v>180</v>
      </c>
      <c r="AF45" s="106">
        <v>20170</v>
      </c>
      <c r="AG45" s="106">
        <v>30</v>
      </c>
    </row>
    <row r="46" spans="1:33" x14ac:dyDescent="0.2">
      <c r="A46" s="101" t="s">
        <v>185</v>
      </c>
      <c r="B46" s="101" t="s">
        <v>184</v>
      </c>
      <c r="C46" s="102">
        <v>25794</v>
      </c>
      <c r="D46" s="102">
        <v>6056</v>
      </c>
      <c r="E46" s="102">
        <v>31850</v>
      </c>
      <c r="F46" s="103">
        <v>1.6208282815391502E-2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19">
        <v>0</v>
      </c>
      <c r="M46" s="102">
        <v>31850</v>
      </c>
      <c r="N46" s="103">
        <v>1.6208282815391502E-2</v>
      </c>
      <c r="O46" s="102">
        <v>10658</v>
      </c>
      <c r="P46" s="102">
        <v>42508</v>
      </c>
      <c r="Q46" s="103">
        <v>2.3816822694366501E-3</v>
      </c>
      <c r="R46" s="104">
        <v>5</v>
      </c>
      <c r="S46" s="107"/>
      <c r="T46" s="101" t="s">
        <v>60</v>
      </c>
      <c r="U46" s="106">
        <v>25468</v>
      </c>
      <c r="V46" s="106">
        <v>31342</v>
      </c>
      <c r="W46" s="106">
        <v>5874</v>
      </c>
      <c r="X46" s="106">
        <v>0</v>
      </c>
      <c r="Y46" s="106">
        <v>0</v>
      </c>
      <c r="Z46" s="106">
        <v>0</v>
      </c>
      <c r="AA46" s="106">
        <v>0</v>
      </c>
      <c r="AB46" s="106">
        <v>11065</v>
      </c>
      <c r="AC46" s="106">
        <v>31342</v>
      </c>
      <c r="AD46" s="106">
        <v>42407</v>
      </c>
      <c r="AE46" s="101" t="s">
        <v>183</v>
      </c>
      <c r="AF46" s="106">
        <v>20170</v>
      </c>
      <c r="AG46" s="106">
        <v>30</v>
      </c>
    </row>
    <row r="47" spans="1:33" x14ac:dyDescent="0.2">
      <c r="A47" s="101" t="s">
        <v>188</v>
      </c>
      <c r="B47" s="101" t="s">
        <v>187</v>
      </c>
      <c r="C47" s="102">
        <v>4407</v>
      </c>
      <c r="D47" s="102">
        <v>234</v>
      </c>
      <c r="E47" s="102">
        <v>4641</v>
      </c>
      <c r="F47" s="103">
        <v>-7.8801111552203304E-2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19">
        <v>0</v>
      </c>
      <c r="M47" s="102">
        <v>4641</v>
      </c>
      <c r="N47" s="103">
        <v>-7.8801111552203304E-2</v>
      </c>
      <c r="O47" s="102">
        <v>7543</v>
      </c>
      <c r="P47" s="102">
        <v>12184</v>
      </c>
      <c r="Q47" s="103">
        <v>-2.7924046593266302E-2</v>
      </c>
      <c r="R47" s="104">
        <v>5</v>
      </c>
      <c r="S47" s="107"/>
      <c r="T47" s="101" t="s">
        <v>60</v>
      </c>
      <c r="U47" s="106">
        <v>4894</v>
      </c>
      <c r="V47" s="106">
        <v>5038</v>
      </c>
      <c r="W47" s="106">
        <v>144</v>
      </c>
      <c r="X47" s="106">
        <v>0</v>
      </c>
      <c r="Y47" s="106">
        <v>0</v>
      </c>
      <c r="Z47" s="106">
        <v>0</v>
      </c>
      <c r="AA47" s="106">
        <v>0</v>
      </c>
      <c r="AB47" s="106">
        <v>7496</v>
      </c>
      <c r="AC47" s="106">
        <v>5038</v>
      </c>
      <c r="AD47" s="106">
        <v>12534</v>
      </c>
      <c r="AE47" s="101" t="s">
        <v>186</v>
      </c>
      <c r="AF47" s="106">
        <v>20170</v>
      </c>
      <c r="AG47" s="106">
        <v>30</v>
      </c>
    </row>
    <row r="48" spans="1:33" x14ac:dyDescent="0.2">
      <c r="A48" s="101" t="s">
        <v>191</v>
      </c>
      <c r="B48" s="101" t="s">
        <v>190</v>
      </c>
      <c r="C48" s="102">
        <v>3233</v>
      </c>
      <c r="D48" s="102">
        <v>0</v>
      </c>
      <c r="E48" s="102">
        <v>3233</v>
      </c>
      <c r="F48" s="103">
        <v>-4.2357819905213298E-2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19">
        <v>0</v>
      </c>
      <c r="M48" s="102">
        <v>3233</v>
      </c>
      <c r="N48" s="103">
        <v>-4.2357819905213298E-2</v>
      </c>
      <c r="O48" s="102">
        <v>0</v>
      </c>
      <c r="P48" s="102">
        <v>3233</v>
      </c>
      <c r="Q48" s="103">
        <v>-4.2357819905213298E-2</v>
      </c>
      <c r="R48" s="104">
        <v>5</v>
      </c>
      <c r="S48" s="107"/>
      <c r="T48" s="101" t="s">
        <v>60</v>
      </c>
      <c r="U48" s="106">
        <v>3376</v>
      </c>
      <c r="V48" s="106">
        <v>3376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3376</v>
      </c>
      <c r="AD48" s="106">
        <v>3376</v>
      </c>
      <c r="AE48" s="101" t="s">
        <v>189</v>
      </c>
      <c r="AF48" s="106">
        <v>20170</v>
      </c>
      <c r="AG48" s="106">
        <v>30</v>
      </c>
    </row>
    <row r="49" spans="1:33" x14ac:dyDescent="0.2">
      <c r="A49" s="101" t="s">
        <v>194</v>
      </c>
      <c r="B49" s="101" t="s">
        <v>193</v>
      </c>
      <c r="C49" s="102">
        <v>44386</v>
      </c>
      <c r="D49" s="102">
        <v>346</v>
      </c>
      <c r="E49" s="102">
        <v>44732</v>
      </c>
      <c r="F49" s="103">
        <v>2.7377124483233803E-2</v>
      </c>
      <c r="G49" s="102">
        <v>0</v>
      </c>
      <c r="H49" s="102">
        <v>0</v>
      </c>
      <c r="I49" s="102">
        <v>0</v>
      </c>
      <c r="J49" s="103">
        <v>0</v>
      </c>
      <c r="K49" s="102">
        <v>0</v>
      </c>
      <c r="L49" s="119">
        <v>0</v>
      </c>
      <c r="M49" s="102">
        <v>44732</v>
      </c>
      <c r="N49" s="103">
        <v>2.7377124483233803E-2</v>
      </c>
      <c r="O49" s="102">
        <v>976</v>
      </c>
      <c r="P49" s="102">
        <v>45708</v>
      </c>
      <c r="Q49" s="103">
        <v>2.9320362113227902E-2</v>
      </c>
      <c r="R49" s="104">
        <v>5</v>
      </c>
      <c r="S49" s="107"/>
      <c r="T49" s="101" t="s">
        <v>60</v>
      </c>
      <c r="U49" s="106">
        <v>43258</v>
      </c>
      <c r="V49" s="106">
        <v>43540</v>
      </c>
      <c r="W49" s="106">
        <v>282</v>
      </c>
      <c r="X49" s="106">
        <v>0</v>
      </c>
      <c r="Y49" s="106">
        <v>0</v>
      </c>
      <c r="Z49" s="106">
        <v>0</v>
      </c>
      <c r="AA49" s="106">
        <v>0</v>
      </c>
      <c r="AB49" s="106">
        <v>866</v>
      </c>
      <c r="AC49" s="106">
        <v>43540</v>
      </c>
      <c r="AD49" s="106">
        <v>44406</v>
      </c>
      <c r="AE49" s="101" t="s">
        <v>192</v>
      </c>
      <c r="AF49" s="106">
        <v>20170</v>
      </c>
      <c r="AG49" s="106">
        <v>30</v>
      </c>
    </row>
    <row r="50" spans="1:33" x14ac:dyDescent="0.2">
      <c r="A50" s="101" t="s">
        <v>197</v>
      </c>
      <c r="B50" s="101" t="s">
        <v>196</v>
      </c>
      <c r="C50" s="102">
        <v>318967</v>
      </c>
      <c r="D50" s="102">
        <v>2226</v>
      </c>
      <c r="E50" s="102">
        <v>321193</v>
      </c>
      <c r="F50" s="103">
        <v>8.0279944136708112E-3</v>
      </c>
      <c r="G50" s="102">
        <v>89919</v>
      </c>
      <c r="H50" s="102">
        <v>84</v>
      </c>
      <c r="I50" s="102">
        <v>90003</v>
      </c>
      <c r="J50" s="103">
        <v>-6.2107270510509294E-2</v>
      </c>
      <c r="K50" s="102">
        <v>0</v>
      </c>
      <c r="L50" s="119">
        <v>0</v>
      </c>
      <c r="M50" s="102">
        <v>411196</v>
      </c>
      <c r="N50" s="103">
        <v>-8.2055388593288009E-3</v>
      </c>
      <c r="O50" s="102">
        <v>4262</v>
      </c>
      <c r="P50" s="102">
        <v>415458</v>
      </c>
      <c r="Q50" s="103">
        <v>-1.81157679259608E-3</v>
      </c>
      <c r="R50" s="104">
        <v>3</v>
      </c>
      <c r="S50" s="108"/>
      <c r="T50" s="101" t="s">
        <v>60</v>
      </c>
      <c r="U50" s="106">
        <v>316197</v>
      </c>
      <c r="V50" s="106">
        <v>318635</v>
      </c>
      <c r="W50" s="106">
        <v>2438</v>
      </c>
      <c r="X50" s="106">
        <v>95921</v>
      </c>
      <c r="Y50" s="106">
        <v>95963</v>
      </c>
      <c r="Z50" s="106">
        <v>42</v>
      </c>
      <c r="AA50" s="106">
        <v>0</v>
      </c>
      <c r="AB50" s="106">
        <v>1614</v>
      </c>
      <c r="AC50" s="106">
        <v>414598</v>
      </c>
      <c r="AD50" s="106">
        <v>416212</v>
      </c>
      <c r="AE50" s="101" t="s">
        <v>195</v>
      </c>
      <c r="AF50" s="106">
        <v>20170</v>
      </c>
      <c r="AG50" s="106">
        <v>30</v>
      </c>
    </row>
    <row r="51" spans="1:33" x14ac:dyDescent="0.2">
      <c r="A51" s="109" t="s">
        <v>243</v>
      </c>
      <c r="B51" s="110"/>
      <c r="C51" s="111">
        <v>10232959</v>
      </c>
      <c r="D51" s="111">
        <v>2206574</v>
      </c>
      <c r="E51" s="111">
        <v>12439533</v>
      </c>
      <c r="F51" s="112">
        <v>2.6080920735985003E-2</v>
      </c>
      <c r="G51" s="111">
        <v>6578581</v>
      </c>
      <c r="H51" s="111">
        <v>1277790</v>
      </c>
      <c r="I51" s="111">
        <v>7856371</v>
      </c>
      <c r="J51" s="112">
        <v>7.2177941471893201E-2</v>
      </c>
      <c r="K51" s="111">
        <v>192039</v>
      </c>
      <c r="L51" s="120">
        <v>-7.1539770639540506E-2</v>
      </c>
      <c r="M51" s="111">
        <v>20487943</v>
      </c>
      <c r="N51" s="112">
        <v>4.2236645657224195E-2</v>
      </c>
      <c r="O51" s="111">
        <v>304022</v>
      </c>
      <c r="P51" s="111">
        <v>20791965</v>
      </c>
      <c r="Q51" s="112">
        <v>4.19876840576969E-2</v>
      </c>
      <c r="R51" s="113">
        <v>0</v>
      </c>
      <c r="S51" s="114"/>
      <c r="T51" s="114">
        <v>0</v>
      </c>
      <c r="U51" s="115">
        <v>10040883</v>
      </c>
      <c r="V51" s="115">
        <v>12123345</v>
      </c>
      <c r="W51" s="115">
        <v>2082462</v>
      </c>
      <c r="X51" s="115">
        <v>6170176</v>
      </c>
      <c r="Y51" s="115">
        <v>7327488</v>
      </c>
      <c r="Z51" s="115">
        <v>1157312</v>
      </c>
      <c r="AA51" s="115">
        <v>206836</v>
      </c>
      <c r="AB51" s="115">
        <v>296468</v>
      </c>
      <c r="AC51" s="115">
        <v>19657669</v>
      </c>
      <c r="AD51" s="115">
        <v>19954137</v>
      </c>
      <c r="AE51" s="114">
        <v>0</v>
      </c>
      <c r="AF51" s="115">
        <v>927820</v>
      </c>
      <c r="AG51" s="115">
        <v>1380</v>
      </c>
    </row>
    <row r="52" spans="1:33" x14ac:dyDescent="0.2">
      <c r="A52" s="101" t="s">
        <v>201</v>
      </c>
      <c r="B52" s="101" t="s">
        <v>200</v>
      </c>
      <c r="C52" s="102">
        <v>0</v>
      </c>
      <c r="D52" s="102">
        <v>0</v>
      </c>
      <c r="E52" s="102">
        <v>0</v>
      </c>
      <c r="F52" s="103">
        <v>-1</v>
      </c>
      <c r="G52" s="102">
        <v>0</v>
      </c>
      <c r="H52" s="102">
        <v>0</v>
      </c>
      <c r="I52" s="102">
        <v>0</v>
      </c>
      <c r="J52" s="103">
        <v>-1</v>
      </c>
      <c r="K52" s="102">
        <v>0</v>
      </c>
      <c r="L52" s="119">
        <v>0</v>
      </c>
      <c r="M52" s="102">
        <v>0</v>
      </c>
      <c r="N52" s="103">
        <v>-1</v>
      </c>
      <c r="O52" s="102">
        <v>0</v>
      </c>
      <c r="P52" s="102">
        <v>0</v>
      </c>
      <c r="Q52" s="103">
        <v>-1</v>
      </c>
      <c r="R52" s="104">
        <v>6</v>
      </c>
      <c r="S52" s="105" t="s">
        <v>142</v>
      </c>
      <c r="T52" s="101" t="s">
        <v>142</v>
      </c>
      <c r="U52" s="106">
        <v>103</v>
      </c>
      <c r="V52" s="106">
        <v>103</v>
      </c>
      <c r="W52" s="106">
        <v>0</v>
      </c>
      <c r="X52" s="106">
        <v>593764</v>
      </c>
      <c r="Y52" s="106">
        <v>593764</v>
      </c>
      <c r="Z52" s="106">
        <v>0</v>
      </c>
      <c r="AA52" s="106">
        <v>0</v>
      </c>
      <c r="AB52" s="106">
        <v>0</v>
      </c>
      <c r="AC52" s="106">
        <v>593867</v>
      </c>
      <c r="AD52" s="106">
        <v>593867</v>
      </c>
      <c r="AE52" s="101" t="s">
        <v>199</v>
      </c>
      <c r="AF52" s="106">
        <v>20170</v>
      </c>
      <c r="AG52" s="106">
        <v>30</v>
      </c>
    </row>
    <row r="53" spans="1:33" x14ac:dyDescent="0.2">
      <c r="A53" s="101" t="s">
        <v>204</v>
      </c>
      <c r="B53" s="101" t="s">
        <v>203</v>
      </c>
      <c r="C53" s="102">
        <v>1118</v>
      </c>
      <c r="D53" s="102">
        <v>0</v>
      </c>
      <c r="E53" s="102">
        <v>1118</v>
      </c>
      <c r="F53" s="103">
        <v>0.11133200795228601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19">
        <v>0</v>
      </c>
      <c r="M53" s="102">
        <v>1118</v>
      </c>
      <c r="N53" s="103">
        <v>0.11133200795228601</v>
      </c>
      <c r="O53" s="102">
        <v>0</v>
      </c>
      <c r="P53" s="102">
        <v>1118</v>
      </c>
      <c r="Q53" s="103">
        <v>0.11133200795228601</v>
      </c>
      <c r="R53" s="104">
        <v>6</v>
      </c>
      <c r="S53" s="107"/>
      <c r="T53" s="101" t="s">
        <v>142</v>
      </c>
      <c r="U53" s="106">
        <v>1006</v>
      </c>
      <c r="V53" s="106">
        <v>1006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1006</v>
      </c>
      <c r="AD53" s="106">
        <v>1006</v>
      </c>
      <c r="AE53" s="101" t="s">
        <v>202</v>
      </c>
      <c r="AF53" s="106">
        <v>20170</v>
      </c>
      <c r="AG53" s="106">
        <v>30</v>
      </c>
    </row>
    <row r="54" spans="1:33" x14ac:dyDescent="0.2">
      <c r="A54" s="101" t="s">
        <v>207</v>
      </c>
      <c r="B54" s="101" t="s">
        <v>206</v>
      </c>
      <c r="C54" s="102">
        <v>151948</v>
      </c>
      <c r="D54" s="102">
        <v>234</v>
      </c>
      <c r="E54" s="102">
        <v>152182</v>
      </c>
      <c r="F54" s="103">
        <v>-2.7541343966464699E-2</v>
      </c>
      <c r="G54" s="102">
        <v>567445</v>
      </c>
      <c r="H54" s="102">
        <v>0</v>
      </c>
      <c r="I54" s="102">
        <v>567445</v>
      </c>
      <c r="J54" s="103">
        <v>0.50274360047244993</v>
      </c>
      <c r="K54" s="102">
        <v>0</v>
      </c>
      <c r="L54" s="119">
        <v>0</v>
      </c>
      <c r="M54" s="102">
        <v>719627</v>
      </c>
      <c r="N54" s="103">
        <v>0.34736883493291504</v>
      </c>
      <c r="O54" s="102">
        <v>0</v>
      </c>
      <c r="P54" s="102">
        <v>719627</v>
      </c>
      <c r="Q54" s="103">
        <v>0.34342732864756897</v>
      </c>
      <c r="R54" s="104">
        <v>6</v>
      </c>
      <c r="S54" s="107"/>
      <c r="T54" s="101" t="s">
        <v>142</v>
      </c>
      <c r="U54" s="106">
        <v>156256</v>
      </c>
      <c r="V54" s="106">
        <v>156492</v>
      </c>
      <c r="W54" s="106">
        <v>236</v>
      </c>
      <c r="X54" s="106">
        <v>377554</v>
      </c>
      <c r="Y54" s="106">
        <v>377606</v>
      </c>
      <c r="Z54" s="106">
        <v>52</v>
      </c>
      <c r="AA54" s="106">
        <v>0</v>
      </c>
      <c r="AB54" s="106">
        <v>1567</v>
      </c>
      <c r="AC54" s="106">
        <v>534098</v>
      </c>
      <c r="AD54" s="106">
        <v>535665</v>
      </c>
      <c r="AE54" s="101" t="s">
        <v>205</v>
      </c>
      <c r="AF54" s="106">
        <v>20170</v>
      </c>
      <c r="AG54" s="106">
        <v>30</v>
      </c>
    </row>
    <row r="55" spans="1:33" x14ac:dyDescent="0.2">
      <c r="A55" s="101" t="s">
        <v>210</v>
      </c>
      <c r="B55" s="101" t="s">
        <v>209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19">
        <v>0</v>
      </c>
      <c r="M55" s="102">
        <v>0</v>
      </c>
      <c r="N55" s="103">
        <v>0</v>
      </c>
      <c r="O55" s="102">
        <v>0</v>
      </c>
      <c r="P55" s="102">
        <v>0</v>
      </c>
      <c r="Q55" s="103">
        <v>0</v>
      </c>
      <c r="R55" s="104">
        <v>6</v>
      </c>
      <c r="S55" s="107"/>
      <c r="T55" s="101" t="s">
        <v>142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6">
        <v>0</v>
      </c>
      <c r="AE55" s="101" t="s">
        <v>208</v>
      </c>
      <c r="AF55" s="106">
        <v>20170</v>
      </c>
      <c r="AG55" s="106">
        <v>30</v>
      </c>
    </row>
    <row r="56" spans="1:33" x14ac:dyDescent="0.2">
      <c r="A56" s="101" t="s">
        <v>213</v>
      </c>
      <c r="B56" s="101" t="s">
        <v>212</v>
      </c>
      <c r="C56" s="102">
        <v>14858</v>
      </c>
      <c r="D56" s="102">
        <v>0</v>
      </c>
      <c r="E56" s="102">
        <v>14858</v>
      </c>
      <c r="F56" s="103">
        <v>-0.17045391100441101</v>
      </c>
      <c r="G56" s="102">
        <v>96</v>
      </c>
      <c r="H56" s="102">
        <v>0</v>
      </c>
      <c r="I56" s="102">
        <v>96</v>
      </c>
      <c r="J56" s="103">
        <v>0</v>
      </c>
      <c r="K56" s="102">
        <v>0</v>
      </c>
      <c r="L56" s="119">
        <v>0</v>
      </c>
      <c r="M56" s="102">
        <v>14954</v>
      </c>
      <c r="N56" s="103">
        <v>-0.16509407626598202</v>
      </c>
      <c r="O56" s="102">
        <v>0</v>
      </c>
      <c r="P56" s="102">
        <v>14954</v>
      </c>
      <c r="Q56" s="103">
        <v>-0.165978806469604</v>
      </c>
      <c r="R56" s="104">
        <v>6</v>
      </c>
      <c r="S56" s="107"/>
      <c r="T56" s="101" t="s">
        <v>142</v>
      </c>
      <c r="U56" s="106">
        <v>17911</v>
      </c>
      <c r="V56" s="106">
        <v>17911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19</v>
      </c>
      <c r="AC56" s="106">
        <v>17911</v>
      </c>
      <c r="AD56" s="106">
        <v>17930</v>
      </c>
      <c r="AE56" s="101" t="s">
        <v>211</v>
      </c>
      <c r="AF56" s="106">
        <v>20170</v>
      </c>
      <c r="AG56" s="106">
        <v>30</v>
      </c>
    </row>
    <row r="57" spans="1:33" x14ac:dyDescent="0.2">
      <c r="A57" s="101" t="s">
        <v>216</v>
      </c>
      <c r="B57" s="101" t="s">
        <v>215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03">
        <v>0</v>
      </c>
      <c r="K57" s="102">
        <v>0</v>
      </c>
      <c r="L57" s="119">
        <v>0</v>
      </c>
      <c r="M57" s="102">
        <v>0</v>
      </c>
      <c r="N57" s="103">
        <v>-1</v>
      </c>
      <c r="O57" s="102">
        <v>0</v>
      </c>
      <c r="P57" s="102">
        <v>0</v>
      </c>
      <c r="Q57" s="103">
        <v>-1</v>
      </c>
      <c r="R57" s="104">
        <v>6</v>
      </c>
      <c r="S57" s="108"/>
      <c r="T57" s="101" t="s">
        <v>142</v>
      </c>
      <c r="U57" s="106">
        <v>1703</v>
      </c>
      <c r="V57" s="106">
        <v>1703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1703</v>
      </c>
      <c r="AD57" s="106">
        <v>1703</v>
      </c>
      <c r="AE57" s="101" t="s">
        <v>214</v>
      </c>
      <c r="AF57" s="106">
        <v>20170</v>
      </c>
      <c r="AG57" s="106">
        <v>30</v>
      </c>
    </row>
    <row r="58" spans="1:33" x14ac:dyDescent="0.2">
      <c r="A58" s="109" t="s">
        <v>244</v>
      </c>
      <c r="B58" s="110"/>
      <c r="C58" s="111">
        <v>167924</v>
      </c>
      <c r="D58" s="111">
        <v>234</v>
      </c>
      <c r="E58" s="111">
        <v>168158</v>
      </c>
      <c r="F58" s="112">
        <v>-5.1107411900798497E-2</v>
      </c>
      <c r="G58" s="111">
        <v>567541</v>
      </c>
      <c r="H58" s="111">
        <v>0</v>
      </c>
      <c r="I58" s="111">
        <v>567541</v>
      </c>
      <c r="J58" s="112">
        <v>-0.41573138968673096</v>
      </c>
      <c r="K58" s="111">
        <v>0</v>
      </c>
      <c r="L58" s="120">
        <v>0</v>
      </c>
      <c r="M58" s="111">
        <v>735699</v>
      </c>
      <c r="N58" s="112">
        <v>-0.35947361318491899</v>
      </c>
      <c r="O58" s="111">
        <v>0</v>
      </c>
      <c r="P58" s="111">
        <v>735699</v>
      </c>
      <c r="Q58" s="112">
        <v>-0.36035685128559103</v>
      </c>
      <c r="R58" s="113">
        <v>0</v>
      </c>
      <c r="S58" s="114"/>
      <c r="T58" s="114">
        <v>0</v>
      </c>
      <c r="U58" s="115">
        <v>176979</v>
      </c>
      <c r="V58" s="115">
        <v>177215</v>
      </c>
      <c r="W58" s="115">
        <v>236</v>
      </c>
      <c r="X58" s="115">
        <v>971318</v>
      </c>
      <c r="Y58" s="115">
        <v>971370</v>
      </c>
      <c r="Z58" s="115">
        <v>52</v>
      </c>
      <c r="AA58" s="115">
        <v>0</v>
      </c>
      <c r="AB58" s="115">
        <v>1586</v>
      </c>
      <c r="AC58" s="115">
        <v>1148585</v>
      </c>
      <c r="AD58" s="115">
        <v>1150171</v>
      </c>
      <c r="AE58" s="114">
        <v>0</v>
      </c>
      <c r="AF58" s="115">
        <v>121020</v>
      </c>
      <c r="AG58" s="115">
        <v>180</v>
      </c>
    </row>
    <row r="59" spans="1:33" x14ac:dyDescent="0.2">
      <c r="A59" s="109" t="s">
        <v>245</v>
      </c>
      <c r="B59" s="110"/>
      <c r="C59" s="111">
        <v>10400883</v>
      </c>
      <c r="D59" s="111">
        <v>2206808</v>
      </c>
      <c r="E59" s="111">
        <v>12607691</v>
      </c>
      <c r="F59" s="112">
        <v>2.4968863206227997E-2</v>
      </c>
      <c r="G59" s="111">
        <v>7146122</v>
      </c>
      <c r="H59" s="111">
        <v>1277790</v>
      </c>
      <c r="I59" s="111">
        <v>8423912</v>
      </c>
      <c r="J59" s="112">
        <v>1.5068820312385101E-2</v>
      </c>
      <c r="K59" s="111">
        <v>192039</v>
      </c>
      <c r="L59" s="120">
        <v>-7.1539770639540506E-2</v>
      </c>
      <c r="M59" s="111">
        <v>21223642</v>
      </c>
      <c r="N59" s="112">
        <v>2.0060699057119998E-2</v>
      </c>
      <c r="O59" s="111">
        <v>304022</v>
      </c>
      <c r="P59" s="111">
        <v>21527664</v>
      </c>
      <c r="Q59" s="112">
        <v>2.0060169705635501E-2</v>
      </c>
      <c r="R59" s="113">
        <v>0</v>
      </c>
      <c r="S59" s="114">
        <v>0</v>
      </c>
      <c r="T59" s="114">
        <v>0</v>
      </c>
      <c r="U59" s="115">
        <v>10217862</v>
      </c>
      <c r="V59" s="115">
        <v>12300560</v>
      </c>
      <c r="W59" s="115">
        <v>2082698</v>
      </c>
      <c r="X59" s="115">
        <v>7141494</v>
      </c>
      <c r="Y59" s="115">
        <v>8298858</v>
      </c>
      <c r="Z59" s="115">
        <v>1157364</v>
      </c>
      <c r="AA59" s="115">
        <v>206836</v>
      </c>
      <c r="AB59" s="115">
        <v>298054</v>
      </c>
      <c r="AC59" s="115">
        <v>20806254</v>
      </c>
      <c r="AD59" s="115">
        <v>21104308</v>
      </c>
      <c r="AE59" s="114">
        <v>0</v>
      </c>
      <c r="AF59" s="115">
        <v>1048840</v>
      </c>
      <c r="AG59" s="115">
        <v>1560</v>
      </c>
    </row>
  </sheetData>
  <pageMargins left="0.75" right="0.75" top="1" bottom="1" header="0.5" footer="0.5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7" zoomScaleSheetLayoutView="6528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2.285156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3.5703125" style="98" hidden="1" customWidth="1"/>
    <col min="25" max="256" width="11.42578125" style="98"/>
    <col min="257" max="257" width="32.28515625" style="98" bestFit="1" customWidth="1"/>
    <col min="258" max="258" width="5.85546875" style="98" customWidth="1"/>
    <col min="259" max="270" width="15.7109375" style="98" customWidth="1"/>
    <col min="271" max="280" width="0" style="98" hidden="1" customWidth="1"/>
    <col min="281" max="512" width="11.42578125" style="98"/>
    <col min="513" max="513" width="32.28515625" style="98" bestFit="1" customWidth="1"/>
    <col min="514" max="514" width="5.85546875" style="98" customWidth="1"/>
    <col min="515" max="526" width="15.7109375" style="98" customWidth="1"/>
    <col min="527" max="536" width="0" style="98" hidden="1" customWidth="1"/>
    <col min="537" max="768" width="11.42578125" style="98"/>
    <col min="769" max="769" width="32.28515625" style="98" bestFit="1" customWidth="1"/>
    <col min="770" max="770" width="5.85546875" style="98" customWidth="1"/>
    <col min="771" max="782" width="15.7109375" style="98" customWidth="1"/>
    <col min="783" max="792" width="0" style="98" hidden="1" customWidth="1"/>
    <col min="793" max="1024" width="11.42578125" style="98"/>
    <col min="1025" max="1025" width="32.28515625" style="98" bestFit="1" customWidth="1"/>
    <col min="1026" max="1026" width="5.85546875" style="98" customWidth="1"/>
    <col min="1027" max="1038" width="15.7109375" style="98" customWidth="1"/>
    <col min="1039" max="1048" width="0" style="98" hidden="1" customWidth="1"/>
    <col min="1049" max="1280" width="11.42578125" style="98"/>
    <col min="1281" max="1281" width="32.28515625" style="98" bestFit="1" customWidth="1"/>
    <col min="1282" max="1282" width="5.85546875" style="98" customWidth="1"/>
    <col min="1283" max="1294" width="15.7109375" style="98" customWidth="1"/>
    <col min="1295" max="1304" width="0" style="98" hidden="1" customWidth="1"/>
    <col min="1305" max="1536" width="11.42578125" style="98"/>
    <col min="1537" max="1537" width="32.28515625" style="98" bestFit="1" customWidth="1"/>
    <col min="1538" max="1538" width="5.85546875" style="98" customWidth="1"/>
    <col min="1539" max="1550" width="15.7109375" style="98" customWidth="1"/>
    <col min="1551" max="1560" width="0" style="98" hidden="1" customWidth="1"/>
    <col min="1561" max="1792" width="11.42578125" style="98"/>
    <col min="1793" max="1793" width="32.28515625" style="98" bestFit="1" customWidth="1"/>
    <col min="1794" max="1794" width="5.85546875" style="98" customWidth="1"/>
    <col min="1795" max="1806" width="15.7109375" style="98" customWidth="1"/>
    <col min="1807" max="1816" width="0" style="98" hidden="1" customWidth="1"/>
    <col min="1817" max="2048" width="11.42578125" style="98"/>
    <col min="2049" max="2049" width="32.28515625" style="98" bestFit="1" customWidth="1"/>
    <col min="2050" max="2050" width="5.85546875" style="98" customWidth="1"/>
    <col min="2051" max="2062" width="15.7109375" style="98" customWidth="1"/>
    <col min="2063" max="2072" width="0" style="98" hidden="1" customWidth="1"/>
    <col min="2073" max="2304" width="11.42578125" style="98"/>
    <col min="2305" max="2305" width="32.28515625" style="98" bestFit="1" customWidth="1"/>
    <col min="2306" max="2306" width="5.85546875" style="98" customWidth="1"/>
    <col min="2307" max="2318" width="15.7109375" style="98" customWidth="1"/>
    <col min="2319" max="2328" width="0" style="98" hidden="1" customWidth="1"/>
    <col min="2329" max="2560" width="11.42578125" style="98"/>
    <col min="2561" max="2561" width="32.28515625" style="98" bestFit="1" customWidth="1"/>
    <col min="2562" max="2562" width="5.85546875" style="98" customWidth="1"/>
    <col min="2563" max="2574" width="15.7109375" style="98" customWidth="1"/>
    <col min="2575" max="2584" width="0" style="98" hidden="1" customWidth="1"/>
    <col min="2585" max="2816" width="11.42578125" style="98"/>
    <col min="2817" max="2817" width="32.28515625" style="98" bestFit="1" customWidth="1"/>
    <col min="2818" max="2818" width="5.85546875" style="98" customWidth="1"/>
    <col min="2819" max="2830" width="15.7109375" style="98" customWidth="1"/>
    <col min="2831" max="2840" width="0" style="98" hidden="1" customWidth="1"/>
    <col min="2841" max="3072" width="11.42578125" style="98"/>
    <col min="3073" max="3073" width="32.28515625" style="98" bestFit="1" customWidth="1"/>
    <col min="3074" max="3074" width="5.85546875" style="98" customWidth="1"/>
    <col min="3075" max="3086" width="15.7109375" style="98" customWidth="1"/>
    <col min="3087" max="3096" width="0" style="98" hidden="1" customWidth="1"/>
    <col min="3097" max="3328" width="11.42578125" style="98"/>
    <col min="3329" max="3329" width="32.28515625" style="98" bestFit="1" customWidth="1"/>
    <col min="3330" max="3330" width="5.85546875" style="98" customWidth="1"/>
    <col min="3331" max="3342" width="15.7109375" style="98" customWidth="1"/>
    <col min="3343" max="3352" width="0" style="98" hidden="1" customWidth="1"/>
    <col min="3353" max="3584" width="11.42578125" style="98"/>
    <col min="3585" max="3585" width="32.28515625" style="98" bestFit="1" customWidth="1"/>
    <col min="3586" max="3586" width="5.85546875" style="98" customWidth="1"/>
    <col min="3587" max="3598" width="15.7109375" style="98" customWidth="1"/>
    <col min="3599" max="3608" width="0" style="98" hidden="1" customWidth="1"/>
    <col min="3609" max="3840" width="11.42578125" style="98"/>
    <col min="3841" max="3841" width="32.28515625" style="98" bestFit="1" customWidth="1"/>
    <col min="3842" max="3842" width="5.85546875" style="98" customWidth="1"/>
    <col min="3843" max="3854" width="15.7109375" style="98" customWidth="1"/>
    <col min="3855" max="3864" width="0" style="98" hidden="1" customWidth="1"/>
    <col min="3865" max="4096" width="11.42578125" style="98"/>
    <col min="4097" max="4097" width="32.28515625" style="98" bestFit="1" customWidth="1"/>
    <col min="4098" max="4098" width="5.85546875" style="98" customWidth="1"/>
    <col min="4099" max="4110" width="15.7109375" style="98" customWidth="1"/>
    <col min="4111" max="4120" width="0" style="98" hidden="1" customWidth="1"/>
    <col min="4121" max="4352" width="11.42578125" style="98"/>
    <col min="4353" max="4353" width="32.28515625" style="98" bestFit="1" customWidth="1"/>
    <col min="4354" max="4354" width="5.85546875" style="98" customWidth="1"/>
    <col min="4355" max="4366" width="15.7109375" style="98" customWidth="1"/>
    <col min="4367" max="4376" width="0" style="98" hidden="1" customWidth="1"/>
    <col min="4377" max="4608" width="11.42578125" style="98"/>
    <col min="4609" max="4609" width="32.28515625" style="98" bestFit="1" customWidth="1"/>
    <col min="4610" max="4610" width="5.85546875" style="98" customWidth="1"/>
    <col min="4611" max="4622" width="15.7109375" style="98" customWidth="1"/>
    <col min="4623" max="4632" width="0" style="98" hidden="1" customWidth="1"/>
    <col min="4633" max="4864" width="11.42578125" style="98"/>
    <col min="4865" max="4865" width="32.28515625" style="98" bestFit="1" customWidth="1"/>
    <col min="4866" max="4866" width="5.85546875" style="98" customWidth="1"/>
    <col min="4867" max="4878" width="15.7109375" style="98" customWidth="1"/>
    <col min="4879" max="4888" width="0" style="98" hidden="1" customWidth="1"/>
    <col min="4889" max="5120" width="11.42578125" style="98"/>
    <col min="5121" max="5121" width="32.28515625" style="98" bestFit="1" customWidth="1"/>
    <col min="5122" max="5122" width="5.85546875" style="98" customWidth="1"/>
    <col min="5123" max="5134" width="15.7109375" style="98" customWidth="1"/>
    <col min="5135" max="5144" width="0" style="98" hidden="1" customWidth="1"/>
    <col min="5145" max="5376" width="11.42578125" style="98"/>
    <col min="5377" max="5377" width="32.28515625" style="98" bestFit="1" customWidth="1"/>
    <col min="5378" max="5378" width="5.85546875" style="98" customWidth="1"/>
    <col min="5379" max="5390" width="15.7109375" style="98" customWidth="1"/>
    <col min="5391" max="5400" width="0" style="98" hidden="1" customWidth="1"/>
    <col min="5401" max="5632" width="11.42578125" style="98"/>
    <col min="5633" max="5633" width="32.28515625" style="98" bestFit="1" customWidth="1"/>
    <col min="5634" max="5634" width="5.85546875" style="98" customWidth="1"/>
    <col min="5635" max="5646" width="15.7109375" style="98" customWidth="1"/>
    <col min="5647" max="5656" width="0" style="98" hidden="1" customWidth="1"/>
    <col min="5657" max="5888" width="11.42578125" style="98"/>
    <col min="5889" max="5889" width="32.28515625" style="98" bestFit="1" customWidth="1"/>
    <col min="5890" max="5890" width="5.85546875" style="98" customWidth="1"/>
    <col min="5891" max="5902" width="15.7109375" style="98" customWidth="1"/>
    <col min="5903" max="5912" width="0" style="98" hidden="1" customWidth="1"/>
    <col min="5913" max="6144" width="11.42578125" style="98"/>
    <col min="6145" max="6145" width="32.28515625" style="98" bestFit="1" customWidth="1"/>
    <col min="6146" max="6146" width="5.85546875" style="98" customWidth="1"/>
    <col min="6147" max="6158" width="15.7109375" style="98" customWidth="1"/>
    <col min="6159" max="6168" width="0" style="98" hidden="1" customWidth="1"/>
    <col min="6169" max="6400" width="11.42578125" style="98"/>
    <col min="6401" max="6401" width="32.28515625" style="98" bestFit="1" customWidth="1"/>
    <col min="6402" max="6402" width="5.85546875" style="98" customWidth="1"/>
    <col min="6403" max="6414" width="15.7109375" style="98" customWidth="1"/>
    <col min="6415" max="6424" width="0" style="98" hidden="1" customWidth="1"/>
    <col min="6425" max="6656" width="11.42578125" style="98"/>
    <col min="6657" max="6657" width="32.28515625" style="98" bestFit="1" customWidth="1"/>
    <col min="6658" max="6658" width="5.85546875" style="98" customWidth="1"/>
    <col min="6659" max="6670" width="15.7109375" style="98" customWidth="1"/>
    <col min="6671" max="6680" width="0" style="98" hidden="1" customWidth="1"/>
    <col min="6681" max="6912" width="11.42578125" style="98"/>
    <col min="6913" max="6913" width="32.28515625" style="98" bestFit="1" customWidth="1"/>
    <col min="6914" max="6914" width="5.85546875" style="98" customWidth="1"/>
    <col min="6915" max="6926" width="15.7109375" style="98" customWidth="1"/>
    <col min="6927" max="6936" width="0" style="98" hidden="1" customWidth="1"/>
    <col min="6937" max="7168" width="11.42578125" style="98"/>
    <col min="7169" max="7169" width="32.28515625" style="98" bestFit="1" customWidth="1"/>
    <col min="7170" max="7170" width="5.85546875" style="98" customWidth="1"/>
    <col min="7171" max="7182" width="15.7109375" style="98" customWidth="1"/>
    <col min="7183" max="7192" width="0" style="98" hidden="1" customWidth="1"/>
    <col min="7193" max="7424" width="11.42578125" style="98"/>
    <col min="7425" max="7425" width="32.28515625" style="98" bestFit="1" customWidth="1"/>
    <col min="7426" max="7426" width="5.85546875" style="98" customWidth="1"/>
    <col min="7427" max="7438" width="15.7109375" style="98" customWidth="1"/>
    <col min="7439" max="7448" width="0" style="98" hidden="1" customWidth="1"/>
    <col min="7449" max="7680" width="11.42578125" style="98"/>
    <col min="7681" max="7681" width="32.28515625" style="98" bestFit="1" customWidth="1"/>
    <col min="7682" max="7682" width="5.85546875" style="98" customWidth="1"/>
    <col min="7683" max="7694" width="15.7109375" style="98" customWidth="1"/>
    <col min="7695" max="7704" width="0" style="98" hidden="1" customWidth="1"/>
    <col min="7705" max="7936" width="11.42578125" style="98"/>
    <col min="7937" max="7937" width="32.28515625" style="98" bestFit="1" customWidth="1"/>
    <col min="7938" max="7938" width="5.85546875" style="98" customWidth="1"/>
    <col min="7939" max="7950" width="15.7109375" style="98" customWidth="1"/>
    <col min="7951" max="7960" width="0" style="98" hidden="1" customWidth="1"/>
    <col min="7961" max="8192" width="11.42578125" style="98"/>
    <col min="8193" max="8193" width="32.28515625" style="98" bestFit="1" customWidth="1"/>
    <col min="8194" max="8194" width="5.85546875" style="98" customWidth="1"/>
    <col min="8195" max="8206" width="15.7109375" style="98" customWidth="1"/>
    <col min="8207" max="8216" width="0" style="98" hidden="1" customWidth="1"/>
    <col min="8217" max="8448" width="11.42578125" style="98"/>
    <col min="8449" max="8449" width="32.28515625" style="98" bestFit="1" customWidth="1"/>
    <col min="8450" max="8450" width="5.85546875" style="98" customWidth="1"/>
    <col min="8451" max="8462" width="15.7109375" style="98" customWidth="1"/>
    <col min="8463" max="8472" width="0" style="98" hidden="1" customWidth="1"/>
    <col min="8473" max="8704" width="11.42578125" style="98"/>
    <col min="8705" max="8705" width="32.28515625" style="98" bestFit="1" customWidth="1"/>
    <col min="8706" max="8706" width="5.85546875" style="98" customWidth="1"/>
    <col min="8707" max="8718" width="15.7109375" style="98" customWidth="1"/>
    <col min="8719" max="8728" width="0" style="98" hidden="1" customWidth="1"/>
    <col min="8729" max="8960" width="11.42578125" style="98"/>
    <col min="8961" max="8961" width="32.28515625" style="98" bestFit="1" customWidth="1"/>
    <col min="8962" max="8962" width="5.85546875" style="98" customWidth="1"/>
    <col min="8963" max="8974" width="15.7109375" style="98" customWidth="1"/>
    <col min="8975" max="8984" width="0" style="98" hidden="1" customWidth="1"/>
    <col min="8985" max="9216" width="11.42578125" style="98"/>
    <col min="9217" max="9217" width="32.28515625" style="98" bestFit="1" customWidth="1"/>
    <col min="9218" max="9218" width="5.85546875" style="98" customWidth="1"/>
    <col min="9219" max="9230" width="15.7109375" style="98" customWidth="1"/>
    <col min="9231" max="9240" width="0" style="98" hidden="1" customWidth="1"/>
    <col min="9241" max="9472" width="11.42578125" style="98"/>
    <col min="9473" max="9473" width="32.28515625" style="98" bestFit="1" customWidth="1"/>
    <col min="9474" max="9474" width="5.85546875" style="98" customWidth="1"/>
    <col min="9475" max="9486" width="15.7109375" style="98" customWidth="1"/>
    <col min="9487" max="9496" width="0" style="98" hidden="1" customWidth="1"/>
    <col min="9497" max="9728" width="11.42578125" style="98"/>
    <col min="9729" max="9729" width="32.28515625" style="98" bestFit="1" customWidth="1"/>
    <col min="9730" max="9730" width="5.85546875" style="98" customWidth="1"/>
    <col min="9731" max="9742" width="15.7109375" style="98" customWidth="1"/>
    <col min="9743" max="9752" width="0" style="98" hidden="1" customWidth="1"/>
    <col min="9753" max="9984" width="11.42578125" style="98"/>
    <col min="9985" max="9985" width="32.28515625" style="98" bestFit="1" customWidth="1"/>
    <col min="9986" max="9986" width="5.85546875" style="98" customWidth="1"/>
    <col min="9987" max="9998" width="15.7109375" style="98" customWidth="1"/>
    <col min="9999" max="10008" width="0" style="98" hidden="1" customWidth="1"/>
    <col min="10009" max="10240" width="11.42578125" style="98"/>
    <col min="10241" max="10241" width="32.28515625" style="98" bestFit="1" customWidth="1"/>
    <col min="10242" max="10242" width="5.85546875" style="98" customWidth="1"/>
    <col min="10243" max="10254" width="15.7109375" style="98" customWidth="1"/>
    <col min="10255" max="10264" width="0" style="98" hidden="1" customWidth="1"/>
    <col min="10265" max="10496" width="11.42578125" style="98"/>
    <col min="10497" max="10497" width="32.28515625" style="98" bestFit="1" customWidth="1"/>
    <col min="10498" max="10498" width="5.85546875" style="98" customWidth="1"/>
    <col min="10499" max="10510" width="15.7109375" style="98" customWidth="1"/>
    <col min="10511" max="10520" width="0" style="98" hidden="1" customWidth="1"/>
    <col min="10521" max="10752" width="11.42578125" style="98"/>
    <col min="10753" max="10753" width="32.28515625" style="98" bestFit="1" customWidth="1"/>
    <col min="10754" max="10754" width="5.85546875" style="98" customWidth="1"/>
    <col min="10755" max="10766" width="15.7109375" style="98" customWidth="1"/>
    <col min="10767" max="10776" width="0" style="98" hidden="1" customWidth="1"/>
    <col min="10777" max="11008" width="11.42578125" style="98"/>
    <col min="11009" max="11009" width="32.28515625" style="98" bestFit="1" customWidth="1"/>
    <col min="11010" max="11010" width="5.85546875" style="98" customWidth="1"/>
    <col min="11011" max="11022" width="15.7109375" style="98" customWidth="1"/>
    <col min="11023" max="11032" width="0" style="98" hidden="1" customWidth="1"/>
    <col min="11033" max="11264" width="11.42578125" style="98"/>
    <col min="11265" max="11265" width="32.28515625" style="98" bestFit="1" customWidth="1"/>
    <col min="11266" max="11266" width="5.85546875" style="98" customWidth="1"/>
    <col min="11267" max="11278" width="15.7109375" style="98" customWidth="1"/>
    <col min="11279" max="11288" width="0" style="98" hidden="1" customWidth="1"/>
    <col min="11289" max="11520" width="11.42578125" style="98"/>
    <col min="11521" max="11521" width="32.28515625" style="98" bestFit="1" customWidth="1"/>
    <col min="11522" max="11522" width="5.85546875" style="98" customWidth="1"/>
    <col min="11523" max="11534" width="15.7109375" style="98" customWidth="1"/>
    <col min="11535" max="11544" width="0" style="98" hidden="1" customWidth="1"/>
    <col min="11545" max="11776" width="11.42578125" style="98"/>
    <col min="11777" max="11777" width="32.28515625" style="98" bestFit="1" customWidth="1"/>
    <col min="11778" max="11778" width="5.85546875" style="98" customWidth="1"/>
    <col min="11779" max="11790" width="15.7109375" style="98" customWidth="1"/>
    <col min="11791" max="11800" width="0" style="98" hidden="1" customWidth="1"/>
    <col min="11801" max="12032" width="11.42578125" style="98"/>
    <col min="12033" max="12033" width="32.28515625" style="98" bestFit="1" customWidth="1"/>
    <col min="12034" max="12034" width="5.85546875" style="98" customWidth="1"/>
    <col min="12035" max="12046" width="15.7109375" style="98" customWidth="1"/>
    <col min="12047" max="12056" width="0" style="98" hidden="1" customWidth="1"/>
    <col min="12057" max="12288" width="11.42578125" style="98"/>
    <col min="12289" max="12289" width="32.28515625" style="98" bestFit="1" customWidth="1"/>
    <col min="12290" max="12290" width="5.85546875" style="98" customWidth="1"/>
    <col min="12291" max="12302" width="15.7109375" style="98" customWidth="1"/>
    <col min="12303" max="12312" width="0" style="98" hidden="1" customWidth="1"/>
    <col min="12313" max="12544" width="11.42578125" style="98"/>
    <col min="12545" max="12545" width="32.28515625" style="98" bestFit="1" customWidth="1"/>
    <col min="12546" max="12546" width="5.85546875" style="98" customWidth="1"/>
    <col min="12547" max="12558" width="15.7109375" style="98" customWidth="1"/>
    <col min="12559" max="12568" width="0" style="98" hidden="1" customWidth="1"/>
    <col min="12569" max="12800" width="11.42578125" style="98"/>
    <col min="12801" max="12801" width="32.28515625" style="98" bestFit="1" customWidth="1"/>
    <col min="12802" max="12802" width="5.85546875" style="98" customWidth="1"/>
    <col min="12803" max="12814" width="15.7109375" style="98" customWidth="1"/>
    <col min="12815" max="12824" width="0" style="98" hidden="1" customWidth="1"/>
    <col min="12825" max="13056" width="11.42578125" style="98"/>
    <col min="13057" max="13057" width="32.28515625" style="98" bestFit="1" customWidth="1"/>
    <col min="13058" max="13058" width="5.85546875" style="98" customWidth="1"/>
    <col min="13059" max="13070" width="15.7109375" style="98" customWidth="1"/>
    <col min="13071" max="13080" width="0" style="98" hidden="1" customWidth="1"/>
    <col min="13081" max="13312" width="11.42578125" style="98"/>
    <col min="13313" max="13313" width="32.28515625" style="98" bestFit="1" customWidth="1"/>
    <col min="13314" max="13314" width="5.85546875" style="98" customWidth="1"/>
    <col min="13315" max="13326" width="15.7109375" style="98" customWidth="1"/>
    <col min="13327" max="13336" width="0" style="98" hidden="1" customWidth="1"/>
    <col min="13337" max="13568" width="11.42578125" style="98"/>
    <col min="13569" max="13569" width="32.28515625" style="98" bestFit="1" customWidth="1"/>
    <col min="13570" max="13570" width="5.85546875" style="98" customWidth="1"/>
    <col min="13571" max="13582" width="15.7109375" style="98" customWidth="1"/>
    <col min="13583" max="13592" width="0" style="98" hidden="1" customWidth="1"/>
    <col min="13593" max="13824" width="11.42578125" style="98"/>
    <col min="13825" max="13825" width="32.28515625" style="98" bestFit="1" customWidth="1"/>
    <col min="13826" max="13826" width="5.85546875" style="98" customWidth="1"/>
    <col min="13827" max="13838" width="15.7109375" style="98" customWidth="1"/>
    <col min="13839" max="13848" width="0" style="98" hidden="1" customWidth="1"/>
    <col min="13849" max="14080" width="11.42578125" style="98"/>
    <col min="14081" max="14081" width="32.28515625" style="98" bestFit="1" customWidth="1"/>
    <col min="14082" max="14082" width="5.85546875" style="98" customWidth="1"/>
    <col min="14083" max="14094" width="15.7109375" style="98" customWidth="1"/>
    <col min="14095" max="14104" width="0" style="98" hidden="1" customWidth="1"/>
    <col min="14105" max="14336" width="11.42578125" style="98"/>
    <col min="14337" max="14337" width="32.28515625" style="98" bestFit="1" customWidth="1"/>
    <col min="14338" max="14338" width="5.85546875" style="98" customWidth="1"/>
    <col min="14339" max="14350" width="15.7109375" style="98" customWidth="1"/>
    <col min="14351" max="14360" width="0" style="98" hidden="1" customWidth="1"/>
    <col min="14361" max="14592" width="11.42578125" style="98"/>
    <col min="14593" max="14593" width="32.28515625" style="98" bestFit="1" customWidth="1"/>
    <col min="14594" max="14594" width="5.85546875" style="98" customWidth="1"/>
    <col min="14595" max="14606" width="15.7109375" style="98" customWidth="1"/>
    <col min="14607" max="14616" width="0" style="98" hidden="1" customWidth="1"/>
    <col min="14617" max="14848" width="11.42578125" style="98"/>
    <col min="14849" max="14849" width="32.28515625" style="98" bestFit="1" customWidth="1"/>
    <col min="14850" max="14850" width="5.85546875" style="98" customWidth="1"/>
    <col min="14851" max="14862" width="15.7109375" style="98" customWidth="1"/>
    <col min="14863" max="14872" width="0" style="98" hidden="1" customWidth="1"/>
    <col min="14873" max="15104" width="11.42578125" style="98"/>
    <col min="15105" max="15105" width="32.28515625" style="98" bestFit="1" customWidth="1"/>
    <col min="15106" max="15106" width="5.85546875" style="98" customWidth="1"/>
    <col min="15107" max="15118" width="15.7109375" style="98" customWidth="1"/>
    <col min="15119" max="15128" width="0" style="98" hidden="1" customWidth="1"/>
    <col min="15129" max="15360" width="11.42578125" style="98"/>
    <col min="15361" max="15361" width="32.28515625" style="98" bestFit="1" customWidth="1"/>
    <col min="15362" max="15362" width="5.85546875" style="98" customWidth="1"/>
    <col min="15363" max="15374" width="15.7109375" style="98" customWidth="1"/>
    <col min="15375" max="15384" width="0" style="98" hidden="1" customWidth="1"/>
    <col min="15385" max="15616" width="11.42578125" style="98"/>
    <col min="15617" max="15617" width="32.28515625" style="98" bestFit="1" customWidth="1"/>
    <col min="15618" max="15618" width="5.85546875" style="98" customWidth="1"/>
    <col min="15619" max="15630" width="15.7109375" style="98" customWidth="1"/>
    <col min="15631" max="15640" width="0" style="98" hidden="1" customWidth="1"/>
    <col min="15641" max="15872" width="11.42578125" style="98"/>
    <col min="15873" max="15873" width="32.28515625" style="98" bestFit="1" customWidth="1"/>
    <col min="15874" max="15874" width="5.85546875" style="98" customWidth="1"/>
    <col min="15875" max="15886" width="15.7109375" style="98" customWidth="1"/>
    <col min="15887" max="15896" width="0" style="98" hidden="1" customWidth="1"/>
    <col min="15897" max="16128" width="11.42578125" style="98"/>
    <col min="16129" max="16129" width="32.28515625" style="98" bestFit="1" customWidth="1"/>
    <col min="16130" max="16130" width="5.85546875" style="98" customWidth="1"/>
    <col min="16131" max="16142" width="15.7109375" style="98" customWidth="1"/>
    <col min="16143" max="16152" width="0" style="98" hidden="1" customWidth="1"/>
    <col min="16153" max="16384" width="11.42578125" style="98"/>
  </cols>
  <sheetData>
    <row r="1" spans="1:24" ht="15.75" x14ac:dyDescent="0.25">
      <c r="A1" s="97" t="s">
        <v>231</v>
      </c>
    </row>
    <row r="4" spans="1:24" ht="42.75" x14ac:dyDescent="0.2">
      <c r="A4" s="99" t="s">
        <v>232</v>
      </c>
      <c r="B4" s="99" t="s">
        <v>45</v>
      </c>
      <c r="C4" s="99" t="s">
        <v>233</v>
      </c>
      <c r="D4" s="99" t="s">
        <v>234</v>
      </c>
      <c r="E4" s="99" t="s">
        <v>235</v>
      </c>
      <c r="F4" s="99" t="s">
        <v>236</v>
      </c>
      <c r="G4" s="99" t="s">
        <v>46</v>
      </c>
      <c r="H4" s="99" t="s">
        <v>237</v>
      </c>
      <c r="I4" s="99" t="s">
        <v>238</v>
      </c>
      <c r="J4" s="99" t="s">
        <v>239</v>
      </c>
      <c r="K4" s="99" t="s">
        <v>240</v>
      </c>
      <c r="L4" s="99" t="s">
        <v>241</v>
      </c>
      <c r="M4" s="99" t="s">
        <v>47</v>
      </c>
      <c r="N4" s="99" t="s">
        <v>242</v>
      </c>
      <c r="O4" s="100" t="s">
        <v>48</v>
      </c>
      <c r="P4" s="100" t="s">
        <v>49</v>
      </c>
      <c r="Q4" s="100" t="s">
        <v>50</v>
      </c>
      <c r="R4" s="100" t="s">
        <v>51</v>
      </c>
      <c r="S4" s="100" t="s">
        <v>52</v>
      </c>
      <c r="T4" s="100" t="s">
        <v>53</v>
      </c>
      <c r="U4" s="100" t="s">
        <v>54</v>
      </c>
      <c r="V4" s="100" t="s">
        <v>55</v>
      </c>
      <c r="W4" s="100" t="s">
        <v>56</v>
      </c>
      <c r="X4" s="100" t="s">
        <v>44</v>
      </c>
    </row>
    <row r="5" spans="1:24" x14ac:dyDescent="0.2">
      <c r="A5" s="101" t="s">
        <v>61</v>
      </c>
      <c r="B5" s="101" t="s">
        <v>58</v>
      </c>
      <c r="C5" s="102">
        <v>589</v>
      </c>
      <c r="D5" s="103">
        <v>4.0636042402826894E-2</v>
      </c>
      <c r="E5" s="102">
        <v>17</v>
      </c>
      <c r="F5" s="103">
        <v>0.54545454545454497</v>
      </c>
      <c r="G5" s="102">
        <v>38</v>
      </c>
      <c r="H5" s="103" t="s">
        <v>59</v>
      </c>
      <c r="I5" s="102">
        <v>644</v>
      </c>
      <c r="J5" s="103">
        <v>0.11611785095320601</v>
      </c>
      <c r="K5" s="102">
        <v>249</v>
      </c>
      <c r="L5" s="103">
        <v>-0.34816753926701599</v>
      </c>
      <c r="M5" s="102">
        <v>893</v>
      </c>
      <c r="N5" s="103">
        <v>-6.8821689259645491E-2</v>
      </c>
      <c r="O5" s="104">
        <v>4</v>
      </c>
      <c r="P5" s="105" t="s">
        <v>60</v>
      </c>
      <c r="Q5" s="101" t="s">
        <v>60</v>
      </c>
      <c r="R5" s="106">
        <v>566</v>
      </c>
      <c r="S5" s="106">
        <v>11</v>
      </c>
      <c r="T5" s="106">
        <v>0</v>
      </c>
      <c r="U5" s="106">
        <v>577</v>
      </c>
      <c r="V5" s="106">
        <v>382</v>
      </c>
      <c r="W5" s="106">
        <v>959</v>
      </c>
      <c r="X5" s="101" t="s">
        <v>57</v>
      </c>
    </row>
    <row r="6" spans="1:24" x14ac:dyDescent="0.2">
      <c r="A6" s="101" t="s">
        <v>64</v>
      </c>
      <c r="B6" s="101" t="s">
        <v>63</v>
      </c>
      <c r="C6" s="102">
        <v>302</v>
      </c>
      <c r="D6" s="103">
        <v>0.170542635658915</v>
      </c>
      <c r="E6" s="102">
        <v>0</v>
      </c>
      <c r="F6" s="103">
        <v>-1</v>
      </c>
      <c r="G6" s="102">
        <v>0</v>
      </c>
      <c r="H6" s="103" t="s">
        <v>59</v>
      </c>
      <c r="I6" s="102">
        <v>302</v>
      </c>
      <c r="J6" s="103">
        <v>0.16153846153846199</v>
      </c>
      <c r="K6" s="102">
        <v>7</v>
      </c>
      <c r="L6" s="103">
        <v>-0.125</v>
      </c>
      <c r="M6" s="102">
        <v>309</v>
      </c>
      <c r="N6" s="103">
        <v>0.152985074626866</v>
      </c>
      <c r="O6" s="104">
        <v>5</v>
      </c>
      <c r="P6" s="107"/>
      <c r="Q6" s="101" t="s">
        <v>60</v>
      </c>
      <c r="R6" s="106">
        <v>258</v>
      </c>
      <c r="S6" s="106">
        <v>2</v>
      </c>
      <c r="T6" s="106">
        <v>0</v>
      </c>
      <c r="U6" s="106">
        <v>260</v>
      </c>
      <c r="V6" s="106">
        <v>8</v>
      </c>
      <c r="W6" s="106">
        <v>268</v>
      </c>
      <c r="X6" s="101" t="s">
        <v>62</v>
      </c>
    </row>
    <row r="7" spans="1:24" x14ac:dyDescent="0.2">
      <c r="A7" s="101" t="s">
        <v>67</v>
      </c>
      <c r="B7" s="101" t="s">
        <v>66</v>
      </c>
      <c r="C7" s="102">
        <v>245</v>
      </c>
      <c r="D7" s="103">
        <v>0.28272251308900498</v>
      </c>
      <c r="E7" s="102">
        <v>1</v>
      </c>
      <c r="F7" s="103">
        <v>-0.5</v>
      </c>
      <c r="G7" s="102">
        <v>0</v>
      </c>
      <c r="H7" s="103" t="s">
        <v>59</v>
      </c>
      <c r="I7" s="102">
        <v>246</v>
      </c>
      <c r="J7" s="103">
        <v>0.27461139896373099</v>
      </c>
      <c r="K7" s="102">
        <v>454</v>
      </c>
      <c r="L7" s="103">
        <v>-0.116731517509728</v>
      </c>
      <c r="M7" s="102">
        <v>700</v>
      </c>
      <c r="N7" s="103">
        <v>-9.9009900990098994E-3</v>
      </c>
      <c r="O7" s="104">
        <v>4</v>
      </c>
      <c r="P7" s="107"/>
      <c r="Q7" s="101" t="s">
        <v>60</v>
      </c>
      <c r="R7" s="106">
        <v>191</v>
      </c>
      <c r="S7" s="106">
        <v>2</v>
      </c>
      <c r="T7" s="106">
        <v>0</v>
      </c>
      <c r="U7" s="106">
        <v>193</v>
      </c>
      <c r="V7" s="106">
        <v>514</v>
      </c>
      <c r="W7" s="106">
        <v>707</v>
      </c>
      <c r="X7" s="101" t="s">
        <v>65</v>
      </c>
    </row>
    <row r="8" spans="1:24" x14ac:dyDescent="0.2">
      <c r="A8" s="101" t="s">
        <v>70</v>
      </c>
      <c r="B8" s="101" t="s">
        <v>69</v>
      </c>
      <c r="C8" s="102">
        <v>4658</v>
      </c>
      <c r="D8" s="103">
        <v>2.50880281690141E-2</v>
      </c>
      <c r="E8" s="102">
        <v>1724</v>
      </c>
      <c r="F8" s="103">
        <v>-9.1954022988505711E-3</v>
      </c>
      <c r="G8" s="102">
        <v>996</v>
      </c>
      <c r="H8" s="103">
        <v>-0.18627450980392202</v>
      </c>
      <c r="I8" s="102">
        <v>7378</v>
      </c>
      <c r="J8" s="103">
        <v>-1.7314864144912102E-2</v>
      </c>
      <c r="K8" s="102">
        <v>1161</v>
      </c>
      <c r="L8" s="103">
        <v>9.6317280453257798E-2</v>
      </c>
      <c r="M8" s="102">
        <v>8539</v>
      </c>
      <c r="N8" s="103">
        <v>-3.2683553169137406E-3</v>
      </c>
      <c r="O8" s="104">
        <v>2</v>
      </c>
      <c r="P8" s="107"/>
      <c r="Q8" s="101" t="s">
        <v>60</v>
      </c>
      <c r="R8" s="106">
        <v>4544</v>
      </c>
      <c r="S8" s="106">
        <v>1740</v>
      </c>
      <c r="T8" s="106">
        <v>1224</v>
      </c>
      <c r="U8" s="106">
        <v>7508</v>
      </c>
      <c r="V8" s="106">
        <v>1059</v>
      </c>
      <c r="W8" s="106">
        <v>8567</v>
      </c>
      <c r="X8" s="101" t="s">
        <v>68</v>
      </c>
    </row>
    <row r="9" spans="1:24" x14ac:dyDescent="0.2">
      <c r="A9" s="101" t="s">
        <v>73</v>
      </c>
      <c r="B9" s="101" t="s">
        <v>72</v>
      </c>
      <c r="C9" s="102">
        <v>136</v>
      </c>
      <c r="D9" s="103">
        <v>-1.4492753623188401E-2</v>
      </c>
      <c r="E9" s="102">
        <v>0</v>
      </c>
      <c r="F9" s="103" t="s">
        <v>59</v>
      </c>
      <c r="G9" s="102">
        <v>0</v>
      </c>
      <c r="H9" s="103" t="s">
        <v>59</v>
      </c>
      <c r="I9" s="102">
        <v>136</v>
      </c>
      <c r="J9" s="103">
        <v>-1.4492753623188401E-2</v>
      </c>
      <c r="K9" s="102">
        <v>6</v>
      </c>
      <c r="L9" s="103">
        <v>-0.625</v>
      </c>
      <c r="M9" s="102">
        <v>142</v>
      </c>
      <c r="N9" s="103">
        <v>-7.7922077922077893E-2</v>
      </c>
      <c r="O9" s="104">
        <v>5</v>
      </c>
      <c r="P9" s="107"/>
      <c r="Q9" s="101" t="s">
        <v>60</v>
      </c>
      <c r="R9" s="106">
        <v>138</v>
      </c>
      <c r="S9" s="106">
        <v>0</v>
      </c>
      <c r="T9" s="106">
        <v>0</v>
      </c>
      <c r="U9" s="106">
        <v>138</v>
      </c>
      <c r="V9" s="106">
        <v>16</v>
      </c>
      <c r="W9" s="106">
        <v>154</v>
      </c>
      <c r="X9" s="101" t="s">
        <v>71</v>
      </c>
    </row>
    <row r="10" spans="1:24" x14ac:dyDescent="0.2">
      <c r="A10" s="101" t="s">
        <v>76</v>
      </c>
      <c r="B10" s="101" t="s">
        <v>75</v>
      </c>
      <c r="C10" s="102">
        <v>3198</v>
      </c>
      <c r="D10" s="103">
        <v>2.7634961439588702E-2</v>
      </c>
      <c r="E10" s="102">
        <v>31</v>
      </c>
      <c r="F10" s="103">
        <v>0.24</v>
      </c>
      <c r="G10" s="102">
        <v>0</v>
      </c>
      <c r="H10" s="103" t="s">
        <v>59</v>
      </c>
      <c r="I10" s="102">
        <v>3229</v>
      </c>
      <c r="J10" s="103">
        <v>2.9327382849856601E-2</v>
      </c>
      <c r="K10" s="102">
        <v>583</v>
      </c>
      <c r="L10" s="103">
        <v>-8.7636932707355203E-2</v>
      </c>
      <c r="M10" s="102">
        <v>3812</v>
      </c>
      <c r="N10" s="103">
        <v>9.5338983050847498E-3</v>
      </c>
      <c r="O10" s="104">
        <v>3</v>
      </c>
      <c r="P10" s="107"/>
      <c r="Q10" s="101" t="s">
        <v>60</v>
      </c>
      <c r="R10" s="106">
        <v>3112</v>
      </c>
      <c r="S10" s="106">
        <v>25</v>
      </c>
      <c r="T10" s="106">
        <v>0</v>
      </c>
      <c r="U10" s="106">
        <v>3137</v>
      </c>
      <c r="V10" s="106">
        <v>639</v>
      </c>
      <c r="W10" s="106">
        <v>3776</v>
      </c>
      <c r="X10" s="101" t="s">
        <v>74</v>
      </c>
    </row>
    <row r="11" spans="1:24" x14ac:dyDescent="0.2">
      <c r="A11" s="101" t="s">
        <v>79</v>
      </c>
      <c r="B11" s="101" t="s">
        <v>78</v>
      </c>
      <c r="C11" s="102">
        <v>331</v>
      </c>
      <c r="D11" s="103">
        <v>-0.37547169811320802</v>
      </c>
      <c r="E11" s="102">
        <v>0</v>
      </c>
      <c r="F11" s="103" t="s">
        <v>59</v>
      </c>
      <c r="G11" s="102">
        <v>65</v>
      </c>
      <c r="H11" s="103">
        <v>-0.32291666666666702</v>
      </c>
      <c r="I11" s="102">
        <v>396</v>
      </c>
      <c r="J11" s="103">
        <v>-0.36741214057508004</v>
      </c>
      <c r="K11" s="102">
        <v>181</v>
      </c>
      <c r="L11" s="103">
        <v>-0.41423948220064699</v>
      </c>
      <c r="M11" s="102">
        <v>577</v>
      </c>
      <c r="N11" s="103">
        <v>-0.38288770053475901</v>
      </c>
      <c r="O11" s="104">
        <v>5</v>
      </c>
      <c r="P11" s="107"/>
      <c r="Q11" s="101" t="s">
        <v>60</v>
      </c>
      <c r="R11" s="106">
        <v>530</v>
      </c>
      <c r="S11" s="106">
        <v>0</v>
      </c>
      <c r="T11" s="106">
        <v>96</v>
      </c>
      <c r="U11" s="106">
        <v>626</v>
      </c>
      <c r="V11" s="106">
        <v>309</v>
      </c>
      <c r="W11" s="106">
        <v>935</v>
      </c>
      <c r="X11" s="101" t="s">
        <v>77</v>
      </c>
    </row>
    <row r="12" spans="1:24" x14ac:dyDescent="0.2">
      <c r="A12" s="101" t="s">
        <v>82</v>
      </c>
      <c r="B12" s="101" t="s">
        <v>81</v>
      </c>
      <c r="C12" s="102">
        <v>190</v>
      </c>
      <c r="D12" s="103">
        <v>-2.06185567010309E-2</v>
      </c>
      <c r="E12" s="102">
        <v>0</v>
      </c>
      <c r="F12" s="103" t="s">
        <v>59</v>
      </c>
      <c r="G12" s="102">
        <v>0</v>
      </c>
      <c r="H12" s="103" t="s">
        <v>59</v>
      </c>
      <c r="I12" s="102">
        <v>190</v>
      </c>
      <c r="J12" s="103">
        <v>-2.06185567010309E-2</v>
      </c>
      <c r="K12" s="102">
        <v>17</v>
      </c>
      <c r="L12" s="103">
        <v>-0.34615384615384598</v>
      </c>
      <c r="M12" s="102">
        <v>207</v>
      </c>
      <c r="N12" s="103">
        <v>-5.9090909090909097E-2</v>
      </c>
      <c r="O12" s="104">
        <v>5</v>
      </c>
      <c r="P12" s="107"/>
      <c r="Q12" s="101" t="s">
        <v>60</v>
      </c>
      <c r="R12" s="106">
        <v>194</v>
      </c>
      <c r="S12" s="106">
        <v>0</v>
      </c>
      <c r="T12" s="106">
        <v>0</v>
      </c>
      <c r="U12" s="106">
        <v>194</v>
      </c>
      <c r="V12" s="106">
        <v>26</v>
      </c>
      <c r="W12" s="106">
        <v>220</v>
      </c>
      <c r="X12" s="101" t="s">
        <v>80</v>
      </c>
    </row>
    <row r="13" spans="1:24" x14ac:dyDescent="0.2">
      <c r="A13" s="101" t="s">
        <v>85</v>
      </c>
      <c r="B13" s="101" t="s">
        <v>84</v>
      </c>
      <c r="C13" s="102">
        <v>0</v>
      </c>
      <c r="D13" s="103" t="s">
        <v>59</v>
      </c>
      <c r="E13" s="102">
        <v>0</v>
      </c>
      <c r="F13" s="103" t="s">
        <v>59</v>
      </c>
      <c r="G13" s="102">
        <v>0</v>
      </c>
      <c r="H13" s="103" t="s">
        <v>59</v>
      </c>
      <c r="I13" s="102">
        <v>0</v>
      </c>
      <c r="J13" s="103" t="s">
        <v>59</v>
      </c>
      <c r="K13" s="102">
        <v>13</v>
      </c>
      <c r="L13" s="103">
        <v>-0.31578947368421101</v>
      </c>
      <c r="M13" s="102">
        <v>13</v>
      </c>
      <c r="N13" s="103">
        <v>-0.31578947368421101</v>
      </c>
      <c r="O13" s="104">
        <v>5</v>
      </c>
      <c r="P13" s="107"/>
      <c r="Q13" s="101" t="s">
        <v>60</v>
      </c>
      <c r="R13" s="106">
        <v>0</v>
      </c>
      <c r="S13" s="106">
        <v>0</v>
      </c>
      <c r="T13" s="106">
        <v>0</v>
      </c>
      <c r="U13" s="106">
        <v>0</v>
      </c>
      <c r="V13" s="106">
        <v>19</v>
      </c>
      <c r="W13" s="106">
        <v>19</v>
      </c>
      <c r="X13" s="101" t="s">
        <v>83</v>
      </c>
    </row>
    <row r="14" spans="1:24" x14ac:dyDescent="0.2">
      <c r="A14" s="101" t="s">
        <v>88</v>
      </c>
      <c r="B14" s="101" t="s">
        <v>87</v>
      </c>
      <c r="C14" s="102">
        <v>514</v>
      </c>
      <c r="D14" s="103">
        <v>0.17351598173516</v>
      </c>
      <c r="E14" s="102">
        <v>0</v>
      </c>
      <c r="F14" s="103" t="s">
        <v>59</v>
      </c>
      <c r="G14" s="102">
        <v>193</v>
      </c>
      <c r="H14" s="103">
        <v>0.155688622754491</v>
      </c>
      <c r="I14" s="102">
        <v>707</v>
      </c>
      <c r="J14" s="103">
        <v>0.16859504132231401</v>
      </c>
      <c r="K14" s="102">
        <v>55</v>
      </c>
      <c r="L14" s="103">
        <v>0.375</v>
      </c>
      <c r="M14" s="102">
        <v>762</v>
      </c>
      <c r="N14" s="103">
        <v>0.18139534883720901</v>
      </c>
      <c r="O14" s="104">
        <v>5</v>
      </c>
      <c r="P14" s="107"/>
      <c r="Q14" s="101" t="s">
        <v>60</v>
      </c>
      <c r="R14" s="106">
        <v>438</v>
      </c>
      <c r="S14" s="106">
        <v>0</v>
      </c>
      <c r="T14" s="106">
        <v>167</v>
      </c>
      <c r="U14" s="106">
        <v>605</v>
      </c>
      <c r="V14" s="106">
        <v>40</v>
      </c>
      <c r="W14" s="106">
        <v>645</v>
      </c>
      <c r="X14" s="101" t="s">
        <v>86</v>
      </c>
    </row>
    <row r="15" spans="1:24" x14ac:dyDescent="0.2">
      <c r="A15" s="101" t="s">
        <v>91</v>
      </c>
      <c r="B15" s="101" t="s">
        <v>90</v>
      </c>
      <c r="C15" s="102">
        <v>338</v>
      </c>
      <c r="D15" s="103">
        <v>-2.3121387283237E-2</v>
      </c>
      <c r="E15" s="102">
        <v>0</v>
      </c>
      <c r="F15" s="103" t="s">
        <v>59</v>
      </c>
      <c r="G15" s="102">
        <v>0</v>
      </c>
      <c r="H15" s="103" t="s">
        <v>59</v>
      </c>
      <c r="I15" s="102">
        <v>338</v>
      </c>
      <c r="J15" s="103">
        <v>-2.3121387283237E-2</v>
      </c>
      <c r="K15" s="102">
        <v>242</v>
      </c>
      <c r="L15" s="103">
        <v>-0.314447592067989</v>
      </c>
      <c r="M15" s="102">
        <v>580</v>
      </c>
      <c r="N15" s="103">
        <v>-0.17024320457796902</v>
      </c>
      <c r="O15" s="104">
        <v>5</v>
      </c>
      <c r="P15" s="107"/>
      <c r="Q15" s="101" t="s">
        <v>60</v>
      </c>
      <c r="R15" s="106">
        <v>346</v>
      </c>
      <c r="S15" s="106">
        <v>0</v>
      </c>
      <c r="T15" s="106">
        <v>0</v>
      </c>
      <c r="U15" s="106">
        <v>346</v>
      </c>
      <c r="V15" s="106">
        <v>353</v>
      </c>
      <c r="W15" s="106">
        <v>699</v>
      </c>
      <c r="X15" s="101" t="s">
        <v>89</v>
      </c>
    </row>
    <row r="16" spans="1:24" x14ac:dyDescent="0.2">
      <c r="A16" s="101" t="s">
        <v>94</v>
      </c>
      <c r="B16" s="101" t="s">
        <v>93</v>
      </c>
      <c r="C16" s="102">
        <v>883</v>
      </c>
      <c r="D16" s="103">
        <v>0.19647696476964799</v>
      </c>
      <c r="E16" s="102">
        <v>0</v>
      </c>
      <c r="F16" s="103" t="s">
        <v>59</v>
      </c>
      <c r="G16" s="102">
        <v>188</v>
      </c>
      <c r="H16" s="103">
        <v>0.67857142857142905</v>
      </c>
      <c r="I16" s="102">
        <v>1071</v>
      </c>
      <c r="J16" s="103">
        <v>0.26</v>
      </c>
      <c r="K16" s="102">
        <v>173</v>
      </c>
      <c r="L16" s="103">
        <v>-0.29674796747967502</v>
      </c>
      <c r="M16" s="102">
        <v>1244</v>
      </c>
      <c r="N16" s="103">
        <v>0.13503649635036502</v>
      </c>
      <c r="O16" s="104">
        <v>5</v>
      </c>
      <c r="P16" s="107"/>
      <c r="Q16" s="101" t="s">
        <v>60</v>
      </c>
      <c r="R16" s="106">
        <v>738</v>
      </c>
      <c r="S16" s="106">
        <v>0</v>
      </c>
      <c r="T16" s="106">
        <v>112</v>
      </c>
      <c r="U16" s="106">
        <v>850</v>
      </c>
      <c r="V16" s="106">
        <v>246</v>
      </c>
      <c r="W16" s="106">
        <v>1096</v>
      </c>
      <c r="X16" s="101" t="s">
        <v>92</v>
      </c>
    </row>
    <row r="17" spans="1:24" x14ac:dyDescent="0.2">
      <c r="A17" s="101" t="s">
        <v>97</v>
      </c>
      <c r="B17" s="101" t="s">
        <v>96</v>
      </c>
      <c r="C17" s="102">
        <v>872</v>
      </c>
      <c r="D17" s="103">
        <v>0.278592375366569</v>
      </c>
      <c r="E17" s="102">
        <v>19</v>
      </c>
      <c r="F17" s="103">
        <v>-0.05</v>
      </c>
      <c r="G17" s="102">
        <v>0</v>
      </c>
      <c r="H17" s="103" t="s">
        <v>59</v>
      </c>
      <c r="I17" s="102">
        <v>891</v>
      </c>
      <c r="J17" s="103">
        <v>0.269230769230769</v>
      </c>
      <c r="K17" s="102">
        <v>313</v>
      </c>
      <c r="L17" s="103">
        <v>0.28278688524590201</v>
      </c>
      <c r="M17" s="102">
        <v>1204</v>
      </c>
      <c r="N17" s="103">
        <v>0.27272727272727298</v>
      </c>
      <c r="O17" s="104">
        <v>4</v>
      </c>
      <c r="P17" s="107"/>
      <c r="Q17" s="101" t="s">
        <v>60</v>
      </c>
      <c r="R17" s="106">
        <v>682</v>
      </c>
      <c r="S17" s="106">
        <v>20</v>
      </c>
      <c r="T17" s="106">
        <v>0</v>
      </c>
      <c r="U17" s="106">
        <v>702</v>
      </c>
      <c r="V17" s="106">
        <v>244</v>
      </c>
      <c r="W17" s="106">
        <v>946</v>
      </c>
      <c r="X17" s="101" t="s">
        <v>95</v>
      </c>
    </row>
    <row r="18" spans="1:24" x14ac:dyDescent="0.2">
      <c r="A18" s="101" t="s">
        <v>100</v>
      </c>
      <c r="B18" s="101" t="s">
        <v>99</v>
      </c>
      <c r="C18" s="102">
        <v>146</v>
      </c>
      <c r="D18" s="103">
        <v>0.62222222222222201</v>
      </c>
      <c r="E18" s="102">
        <v>0</v>
      </c>
      <c r="F18" s="103" t="s">
        <v>59</v>
      </c>
      <c r="G18" s="102">
        <v>0</v>
      </c>
      <c r="H18" s="103" t="s">
        <v>59</v>
      </c>
      <c r="I18" s="102">
        <v>146</v>
      </c>
      <c r="J18" s="103">
        <v>0.62222222222222201</v>
      </c>
      <c r="K18" s="102">
        <v>8</v>
      </c>
      <c r="L18" s="103">
        <v>-0.63636363636363591</v>
      </c>
      <c r="M18" s="102">
        <v>154</v>
      </c>
      <c r="N18" s="103">
        <v>0.375</v>
      </c>
      <c r="O18" s="104">
        <v>5</v>
      </c>
      <c r="P18" s="107"/>
      <c r="Q18" s="101" t="s">
        <v>60</v>
      </c>
      <c r="R18" s="106">
        <v>90</v>
      </c>
      <c r="S18" s="106">
        <v>0</v>
      </c>
      <c r="T18" s="106">
        <v>0</v>
      </c>
      <c r="U18" s="106">
        <v>90</v>
      </c>
      <c r="V18" s="106">
        <v>22</v>
      </c>
      <c r="W18" s="106">
        <v>112</v>
      </c>
      <c r="X18" s="101" t="s">
        <v>98</v>
      </c>
    </row>
    <row r="19" spans="1:24" x14ac:dyDescent="0.2">
      <c r="A19" s="101" t="s">
        <v>103</v>
      </c>
      <c r="B19" s="101" t="s">
        <v>102</v>
      </c>
      <c r="C19" s="102">
        <v>408</v>
      </c>
      <c r="D19" s="103">
        <v>-8.7248322147651006E-2</v>
      </c>
      <c r="E19" s="102">
        <v>108</v>
      </c>
      <c r="F19" s="103">
        <v>-0.40659340659340698</v>
      </c>
      <c r="G19" s="102">
        <v>0</v>
      </c>
      <c r="H19" s="103" t="s">
        <v>59</v>
      </c>
      <c r="I19" s="102">
        <v>516</v>
      </c>
      <c r="J19" s="103">
        <v>-0.17965023847376799</v>
      </c>
      <c r="K19" s="102">
        <v>239</v>
      </c>
      <c r="L19" s="103">
        <v>-0.27794561933534701</v>
      </c>
      <c r="M19" s="102">
        <v>755</v>
      </c>
      <c r="N19" s="103">
        <v>-0.21354166666666699</v>
      </c>
      <c r="O19" s="104">
        <v>4</v>
      </c>
      <c r="P19" s="107"/>
      <c r="Q19" s="101" t="s">
        <v>60</v>
      </c>
      <c r="R19" s="106">
        <v>447</v>
      </c>
      <c r="S19" s="106">
        <v>182</v>
      </c>
      <c r="T19" s="106">
        <v>0</v>
      </c>
      <c r="U19" s="106">
        <v>629</v>
      </c>
      <c r="V19" s="106">
        <v>331</v>
      </c>
      <c r="W19" s="106">
        <v>960</v>
      </c>
      <c r="X19" s="101" t="s">
        <v>101</v>
      </c>
    </row>
    <row r="20" spans="1:24" x14ac:dyDescent="0.2">
      <c r="A20" s="101" t="s">
        <v>106</v>
      </c>
      <c r="B20" s="101" t="s">
        <v>105</v>
      </c>
      <c r="C20" s="102">
        <v>189</v>
      </c>
      <c r="D20" s="103">
        <v>-4.5454545454545497E-2</v>
      </c>
      <c r="E20" s="102">
        <v>0</v>
      </c>
      <c r="F20" s="103" t="s">
        <v>59</v>
      </c>
      <c r="G20" s="102">
        <v>0</v>
      </c>
      <c r="H20" s="103" t="s">
        <v>59</v>
      </c>
      <c r="I20" s="102">
        <v>189</v>
      </c>
      <c r="J20" s="103">
        <v>-4.5454545454545497E-2</v>
      </c>
      <c r="K20" s="102">
        <v>13</v>
      </c>
      <c r="L20" s="103">
        <v>-0.68292682926829307</v>
      </c>
      <c r="M20" s="102">
        <v>202</v>
      </c>
      <c r="N20" s="103">
        <v>-0.15481171548117198</v>
      </c>
      <c r="O20" s="104">
        <v>5</v>
      </c>
      <c r="P20" s="107"/>
      <c r="Q20" s="101" t="s">
        <v>60</v>
      </c>
      <c r="R20" s="106">
        <v>198</v>
      </c>
      <c r="S20" s="106">
        <v>0</v>
      </c>
      <c r="T20" s="106">
        <v>0</v>
      </c>
      <c r="U20" s="106">
        <v>198</v>
      </c>
      <c r="V20" s="106">
        <v>41</v>
      </c>
      <c r="W20" s="106">
        <v>239</v>
      </c>
      <c r="X20" s="101" t="s">
        <v>104</v>
      </c>
    </row>
    <row r="21" spans="1:24" x14ac:dyDescent="0.2">
      <c r="A21" s="101" t="s">
        <v>109</v>
      </c>
      <c r="B21" s="101" t="s">
        <v>108</v>
      </c>
      <c r="C21" s="102">
        <v>518</v>
      </c>
      <c r="D21" s="103">
        <v>-6.83453237410072E-2</v>
      </c>
      <c r="E21" s="102">
        <v>3</v>
      </c>
      <c r="F21" s="103">
        <v>0.5</v>
      </c>
      <c r="G21" s="102">
        <v>0</v>
      </c>
      <c r="H21" s="103" t="s">
        <v>59</v>
      </c>
      <c r="I21" s="102">
        <v>521</v>
      </c>
      <c r="J21" s="103">
        <v>-6.6308243727598595E-2</v>
      </c>
      <c r="K21" s="102">
        <v>156</v>
      </c>
      <c r="L21" s="103">
        <v>-8.7719298245614002E-2</v>
      </c>
      <c r="M21" s="102">
        <v>677</v>
      </c>
      <c r="N21" s="103">
        <v>-7.1330589849108408E-2</v>
      </c>
      <c r="O21" s="104">
        <v>4</v>
      </c>
      <c r="P21" s="107"/>
      <c r="Q21" s="101" t="s">
        <v>60</v>
      </c>
      <c r="R21" s="106">
        <v>556</v>
      </c>
      <c r="S21" s="106">
        <v>2</v>
      </c>
      <c r="T21" s="106">
        <v>0</v>
      </c>
      <c r="U21" s="106">
        <v>558</v>
      </c>
      <c r="V21" s="106">
        <v>171</v>
      </c>
      <c r="W21" s="106">
        <v>729</v>
      </c>
      <c r="X21" s="101" t="s">
        <v>107</v>
      </c>
    </row>
    <row r="22" spans="1:24" x14ac:dyDescent="0.2">
      <c r="A22" s="101" t="s">
        <v>112</v>
      </c>
      <c r="B22" s="101" t="s">
        <v>111</v>
      </c>
      <c r="C22" s="102">
        <v>878</v>
      </c>
      <c r="D22" s="103">
        <v>-7.4815595363540599E-2</v>
      </c>
      <c r="E22" s="102">
        <v>399</v>
      </c>
      <c r="F22" s="103">
        <v>-4.5454545454545497E-2</v>
      </c>
      <c r="G22" s="102">
        <v>1</v>
      </c>
      <c r="H22" s="103" t="s">
        <v>59</v>
      </c>
      <c r="I22" s="102">
        <v>1278</v>
      </c>
      <c r="J22" s="103">
        <v>-6.5106071689831707E-2</v>
      </c>
      <c r="K22" s="102">
        <v>381</v>
      </c>
      <c r="L22" s="103">
        <v>-0.13013698630136999</v>
      </c>
      <c r="M22" s="102">
        <v>1659</v>
      </c>
      <c r="N22" s="103">
        <v>-8.0886426592797794E-2</v>
      </c>
      <c r="O22" s="104">
        <v>3</v>
      </c>
      <c r="P22" s="107"/>
      <c r="Q22" s="101" t="s">
        <v>60</v>
      </c>
      <c r="R22" s="106">
        <v>949</v>
      </c>
      <c r="S22" s="106">
        <v>418</v>
      </c>
      <c r="T22" s="106">
        <v>0</v>
      </c>
      <c r="U22" s="106">
        <v>1367</v>
      </c>
      <c r="V22" s="106">
        <v>438</v>
      </c>
      <c r="W22" s="106">
        <v>1805</v>
      </c>
      <c r="X22" s="101" t="s">
        <v>110</v>
      </c>
    </row>
    <row r="23" spans="1:24" x14ac:dyDescent="0.2">
      <c r="A23" s="101" t="s">
        <v>115</v>
      </c>
      <c r="B23" s="101" t="s">
        <v>114</v>
      </c>
      <c r="C23" s="102">
        <v>518</v>
      </c>
      <c r="D23" s="103">
        <v>9.2827004219409301E-2</v>
      </c>
      <c r="E23" s="102">
        <v>5</v>
      </c>
      <c r="F23" s="103">
        <v>1.5</v>
      </c>
      <c r="G23" s="102">
        <v>326</v>
      </c>
      <c r="H23" s="103">
        <v>0.13588850174216</v>
      </c>
      <c r="I23" s="102">
        <v>849</v>
      </c>
      <c r="J23" s="103">
        <v>0.112712975098296</v>
      </c>
      <c r="K23" s="102">
        <v>84</v>
      </c>
      <c r="L23" s="103">
        <v>-0.36363636363636398</v>
      </c>
      <c r="M23" s="102">
        <v>933</v>
      </c>
      <c r="N23" s="103">
        <v>4.2458100558659201E-2</v>
      </c>
      <c r="O23" s="104">
        <v>4</v>
      </c>
      <c r="P23" s="107"/>
      <c r="Q23" s="101" t="s">
        <v>60</v>
      </c>
      <c r="R23" s="106">
        <v>474</v>
      </c>
      <c r="S23" s="106">
        <v>2</v>
      </c>
      <c r="T23" s="106">
        <v>287</v>
      </c>
      <c r="U23" s="106">
        <v>763</v>
      </c>
      <c r="V23" s="106">
        <v>132</v>
      </c>
      <c r="W23" s="106">
        <v>895</v>
      </c>
      <c r="X23" s="101" t="s">
        <v>113</v>
      </c>
    </row>
    <row r="24" spans="1:24" x14ac:dyDescent="0.2">
      <c r="A24" s="101" t="s">
        <v>118</v>
      </c>
      <c r="B24" s="101" t="s">
        <v>117</v>
      </c>
      <c r="C24" s="102">
        <v>219</v>
      </c>
      <c r="D24" s="103">
        <v>3.7914691943128E-2</v>
      </c>
      <c r="E24" s="102">
        <v>0</v>
      </c>
      <c r="F24" s="103">
        <v>-1</v>
      </c>
      <c r="G24" s="102">
        <v>0</v>
      </c>
      <c r="H24" s="103" t="s">
        <v>59</v>
      </c>
      <c r="I24" s="102">
        <v>219</v>
      </c>
      <c r="J24" s="103">
        <v>1.3888888888888902E-2</v>
      </c>
      <c r="K24" s="102">
        <v>23</v>
      </c>
      <c r="L24" s="103">
        <v>-0.46511627906976699</v>
      </c>
      <c r="M24" s="102">
        <v>242</v>
      </c>
      <c r="N24" s="103">
        <v>-6.5637065637065603E-2</v>
      </c>
      <c r="O24" s="104">
        <v>4</v>
      </c>
      <c r="P24" s="107"/>
      <c r="Q24" s="101" t="s">
        <v>60</v>
      </c>
      <c r="R24" s="106">
        <v>211</v>
      </c>
      <c r="S24" s="106">
        <v>5</v>
      </c>
      <c r="T24" s="106">
        <v>0</v>
      </c>
      <c r="U24" s="106">
        <v>216</v>
      </c>
      <c r="V24" s="106">
        <v>43</v>
      </c>
      <c r="W24" s="106">
        <v>259</v>
      </c>
      <c r="X24" s="101" t="s">
        <v>116</v>
      </c>
    </row>
    <row r="25" spans="1:24" x14ac:dyDescent="0.2">
      <c r="A25" s="101" t="s">
        <v>121</v>
      </c>
      <c r="B25" s="101" t="s">
        <v>120</v>
      </c>
      <c r="C25" s="102">
        <v>553</v>
      </c>
      <c r="D25" s="103">
        <v>0.34223300970873805</v>
      </c>
      <c r="E25" s="102">
        <v>2</v>
      </c>
      <c r="F25" s="103" t="s">
        <v>59</v>
      </c>
      <c r="G25" s="102">
        <v>0</v>
      </c>
      <c r="H25" s="103" t="s">
        <v>59</v>
      </c>
      <c r="I25" s="102">
        <v>555</v>
      </c>
      <c r="J25" s="103">
        <v>0.34708737864077699</v>
      </c>
      <c r="K25" s="102">
        <v>74</v>
      </c>
      <c r="L25" s="103">
        <v>-0.39344262295082</v>
      </c>
      <c r="M25" s="102">
        <v>629</v>
      </c>
      <c r="N25" s="103">
        <v>0.17790262172284602</v>
      </c>
      <c r="O25" s="104">
        <v>5</v>
      </c>
      <c r="P25" s="107"/>
      <c r="Q25" s="101" t="s">
        <v>60</v>
      </c>
      <c r="R25" s="106">
        <v>412</v>
      </c>
      <c r="S25" s="106">
        <v>0</v>
      </c>
      <c r="T25" s="106">
        <v>0</v>
      </c>
      <c r="U25" s="106">
        <v>412</v>
      </c>
      <c r="V25" s="106">
        <v>122</v>
      </c>
      <c r="W25" s="106">
        <v>534</v>
      </c>
      <c r="X25" s="101" t="s">
        <v>119</v>
      </c>
    </row>
    <row r="26" spans="1:24" x14ac:dyDescent="0.2">
      <c r="A26" s="101" t="s">
        <v>124</v>
      </c>
      <c r="B26" s="101" t="s">
        <v>123</v>
      </c>
      <c r="C26" s="102">
        <v>181</v>
      </c>
      <c r="D26" s="103">
        <v>-4.7368421052631601E-2</v>
      </c>
      <c r="E26" s="102">
        <v>0</v>
      </c>
      <c r="F26" s="103" t="s">
        <v>59</v>
      </c>
      <c r="G26" s="102">
        <v>0</v>
      </c>
      <c r="H26" s="103" t="s">
        <v>59</v>
      </c>
      <c r="I26" s="102">
        <v>181</v>
      </c>
      <c r="J26" s="103">
        <v>-4.7368421052631601E-2</v>
      </c>
      <c r="K26" s="102">
        <v>34</v>
      </c>
      <c r="L26" s="103">
        <v>0</v>
      </c>
      <c r="M26" s="102">
        <v>215</v>
      </c>
      <c r="N26" s="103">
        <v>-4.0178571428571404E-2</v>
      </c>
      <c r="O26" s="104">
        <v>5</v>
      </c>
      <c r="P26" s="107"/>
      <c r="Q26" s="101" t="s">
        <v>60</v>
      </c>
      <c r="R26" s="106">
        <v>190</v>
      </c>
      <c r="S26" s="106">
        <v>0</v>
      </c>
      <c r="T26" s="106">
        <v>0</v>
      </c>
      <c r="U26" s="106">
        <v>190</v>
      </c>
      <c r="V26" s="106">
        <v>34</v>
      </c>
      <c r="W26" s="106">
        <v>224</v>
      </c>
      <c r="X26" s="101" t="s">
        <v>122</v>
      </c>
    </row>
    <row r="27" spans="1:24" x14ac:dyDescent="0.2">
      <c r="A27" s="101" t="s">
        <v>127</v>
      </c>
      <c r="B27" s="101" t="s">
        <v>126</v>
      </c>
      <c r="C27" s="102">
        <v>408</v>
      </c>
      <c r="D27" s="103">
        <v>-0.233082706766917</v>
      </c>
      <c r="E27" s="102">
        <v>0</v>
      </c>
      <c r="F27" s="103" t="s">
        <v>59</v>
      </c>
      <c r="G27" s="102">
        <v>0</v>
      </c>
      <c r="H27" s="103" t="s">
        <v>59</v>
      </c>
      <c r="I27" s="102">
        <v>408</v>
      </c>
      <c r="J27" s="103">
        <v>-0.233082706766917</v>
      </c>
      <c r="K27" s="102">
        <v>143</v>
      </c>
      <c r="L27" s="103">
        <v>-0.40416666666666701</v>
      </c>
      <c r="M27" s="102">
        <v>551</v>
      </c>
      <c r="N27" s="103">
        <v>-0.28626943005181299</v>
      </c>
      <c r="O27" s="104">
        <v>5</v>
      </c>
      <c r="P27" s="107"/>
      <c r="Q27" s="101" t="s">
        <v>60</v>
      </c>
      <c r="R27" s="106">
        <v>532</v>
      </c>
      <c r="S27" s="106">
        <v>0</v>
      </c>
      <c r="T27" s="106">
        <v>0</v>
      </c>
      <c r="U27" s="106">
        <v>532</v>
      </c>
      <c r="V27" s="106">
        <v>240</v>
      </c>
      <c r="W27" s="106">
        <v>772</v>
      </c>
      <c r="X27" s="101" t="s">
        <v>125</v>
      </c>
    </row>
    <row r="28" spans="1:24" x14ac:dyDescent="0.2">
      <c r="A28" s="101" t="s">
        <v>130</v>
      </c>
      <c r="B28" s="101" t="s">
        <v>129</v>
      </c>
      <c r="C28" s="102">
        <v>608</v>
      </c>
      <c r="D28" s="103">
        <v>-7.7389984825493197E-2</v>
      </c>
      <c r="E28" s="102">
        <v>23</v>
      </c>
      <c r="F28" s="103">
        <v>4.5454545454545497E-2</v>
      </c>
      <c r="G28" s="102">
        <v>0</v>
      </c>
      <c r="H28" s="103" t="s">
        <v>59</v>
      </c>
      <c r="I28" s="102">
        <v>631</v>
      </c>
      <c r="J28" s="103">
        <v>-7.3421439060205596E-2</v>
      </c>
      <c r="K28" s="102">
        <v>251</v>
      </c>
      <c r="L28" s="103">
        <v>0.21256038647343001</v>
      </c>
      <c r="M28" s="102">
        <v>882</v>
      </c>
      <c r="N28" s="103">
        <v>-6.7567567567567606E-3</v>
      </c>
      <c r="O28" s="104">
        <v>4</v>
      </c>
      <c r="P28" s="107"/>
      <c r="Q28" s="101" t="s">
        <v>60</v>
      </c>
      <c r="R28" s="106">
        <v>659</v>
      </c>
      <c r="S28" s="106">
        <v>22</v>
      </c>
      <c r="T28" s="106">
        <v>0</v>
      </c>
      <c r="U28" s="106">
        <v>681</v>
      </c>
      <c r="V28" s="106">
        <v>207</v>
      </c>
      <c r="W28" s="106">
        <v>888</v>
      </c>
      <c r="X28" s="101" t="s">
        <v>128</v>
      </c>
    </row>
    <row r="29" spans="1:24" x14ac:dyDescent="0.2">
      <c r="A29" s="101" t="s">
        <v>133</v>
      </c>
      <c r="B29" s="101" t="s">
        <v>132</v>
      </c>
      <c r="C29" s="102">
        <v>310</v>
      </c>
      <c r="D29" s="103">
        <v>-0.31718061674008802</v>
      </c>
      <c r="E29" s="102">
        <v>0</v>
      </c>
      <c r="F29" s="103" t="s">
        <v>59</v>
      </c>
      <c r="G29" s="102">
        <v>0</v>
      </c>
      <c r="H29" s="103" t="s">
        <v>59</v>
      </c>
      <c r="I29" s="102">
        <v>310</v>
      </c>
      <c r="J29" s="103">
        <v>-0.31718061674008802</v>
      </c>
      <c r="K29" s="102">
        <v>53</v>
      </c>
      <c r="L29" s="103">
        <v>0.26190476190476203</v>
      </c>
      <c r="M29" s="102">
        <v>363</v>
      </c>
      <c r="N29" s="103">
        <v>-0.26814516129032301</v>
      </c>
      <c r="O29" s="104">
        <v>5</v>
      </c>
      <c r="P29" s="107"/>
      <c r="Q29" s="101" t="s">
        <v>60</v>
      </c>
      <c r="R29" s="106">
        <v>454</v>
      </c>
      <c r="S29" s="106">
        <v>0</v>
      </c>
      <c r="T29" s="106">
        <v>0</v>
      </c>
      <c r="U29" s="106">
        <v>454</v>
      </c>
      <c r="V29" s="106">
        <v>42</v>
      </c>
      <c r="W29" s="106">
        <v>496</v>
      </c>
      <c r="X29" s="101" t="s">
        <v>131</v>
      </c>
    </row>
    <row r="30" spans="1:24" x14ac:dyDescent="0.2">
      <c r="A30" s="101" t="s">
        <v>136</v>
      </c>
      <c r="B30" s="101" t="s">
        <v>135</v>
      </c>
      <c r="C30" s="102">
        <v>167</v>
      </c>
      <c r="D30" s="103">
        <v>-0.35769230769230803</v>
      </c>
      <c r="E30" s="102">
        <v>0</v>
      </c>
      <c r="F30" s="103" t="s">
        <v>59</v>
      </c>
      <c r="G30" s="102">
        <v>0</v>
      </c>
      <c r="H30" s="103" t="s">
        <v>59</v>
      </c>
      <c r="I30" s="102">
        <v>167</v>
      </c>
      <c r="J30" s="103">
        <v>-0.35769230769230803</v>
      </c>
      <c r="K30" s="102">
        <v>21</v>
      </c>
      <c r="L30" s="103">
        <v>-0.48780487804878003</v>
      </c>
      <c r="M30" s="102">
        <v>188</v>
      </c>
      <c r="N30" s="103">
        <v>-0.37541528239202704</v>
      </c>
      <c r="O30" s="104">
        <v>5</v>
      </c>
      <c r="P30" s="107"/>
      <c r="Q30" s="101" t="s">
        <v>60</v>
      </c>
      <c r="R30" s="106">
        <v>260</v>
      </c>
      <c r="S30" s="106">
        <v>0</v>
      </c>
      <c r="T30" s="106">
        <v>0</v>
      </c>
      <c r="U30" s="106">
        <v>260</v>
      </c>
      <c r="V30" s="106">
        <v>41</v>
      </c>
      <c r="W30" s="106">
        <v>301</v>
      </c>
      <c r="X30" s="101" t="s">
        <v>134</v>
      </c>
    </row>
    <row r="31" spans="1:24" x14ac:dyDescent="0.2">
      <c r="A31" s="101" t="s">
        <v>139</v>
      </c>
      <c r="B31" s="101" t="s">
        <v>138</v>
      </c>
      <c r="C31" s="102">
        <v>0</v>
      </c>
      <c r="D31" s="103">
        <v>-1</v>
      </c>
      <c r="E31" s="102">
        <v>0</v>
      </c>
      <c r="F31" s="103" t="s">
        <v>59</v>
      </c>
      <c r="G31" s="102">
        <v>0</v>
      </c>
      <c r="H31" s="103" t="s">
        <v>59</v>
      </c>
      <c r="I31" s="102">
        <v>0</v>
      </c>
      <c r="J31" s="103">
        <v>-1</v>
      </c>
      <c r="K31" s="102">
        <v>0</v>
      </c>
      <c r="L31" s="103">
        <v>-1</v>
      </c>
      <c r="M31" s="102">
        <v>0</v>
      </c>
      <c r="N31" s="103">
        <v>-1</v>
      </c>
      <c r="O31" s="104">
        <v>5</v>
      </c>
      <c r="P31" s="107"/>
      <c r="Q31" s="101" t="s">
        <v>60</v>
      </c>
      <c r="R31" s="106">
        <v>156</v>
      </c>
      <c r="S31" s="106">
        <v>0</v>
      </c>
      <c r="T31" s="106">
        <v>0</v>
      </c>
      <c r="U31" s="106">
        <v>156</v>
      </c>
      <c r="V31" s="106">
        <v>76</v>
      </c>
      <c r="W31" s="106">
        <v>232</v>
      </c>
      <c r="X31" s="101" t="s">
        <v>137</v>
      </c>
    </row>
    <row r="32" spans="1:24" x14ac:dyDescent="0.2">
      <c r="A32" s="101" t="s">
        <v>143</v>
      </c>
      <c r="B32" s="101" t="s">
        <v>141</v>
      </c>
      <c r="C32" s="102">
        <v>10456</v>
      </c>
      <c r="D32" s="103">
        <v>2.4595786379225902E-2</v>
      </c>
      <c r="E32" s="102">
        <v>11489</v>
      </c>
      <c r="F32" s="103">
        <v>7.7868467961347207E-2</v>
      </c>
      <c r="G32" s="102">
        <v>0</v>
      </c>
      <c r="H32" s="103" t="s">
        <v>59</v>
      </c>
      <c r="I32" s="102">
        <v>21945</v>
      </c>
      <c r="J32" s="103">
        <v>5.18117331288344E-2</v>
      </c>
      <c r="K32" s="102">
        <v>1064</v>
      </c>
      <c r="L32" s="103">
        <v>9.8039215686274508E-2</v>
      </c>
      <c r="M32" s="102">
        <v>23009</v>
      </c>
      <c r="N32" s="103">
        <v>5.3863417762103204E-2</v>
      </c>
      <c r="O32" s="104">
        <v>1</v>
      </c>
      <c r="P32" s="107"/>
      <c r="Q32" s="101" t="s">
        <v>142</v>
      </c>
      <c r="R32" s="106">
        <v>10205</v>
      </c>
      <c r="S32" s="106">
        <v>10659</v>
      </c>
      <c r="T32" s="106">
        <v>0</v>
      </c>
      <c r="U32" s="106">
        <v>20864</v>
      </c>
      <c r="V32" s="106">
        <v>969</v>
      </c>
      <c r="W32" s="106">
        <v>21833</v>
      </c>
      <c r="X32" s="101" t="s">
        <v>140</v>
      </c>
    </row>
    <row r="33" spans="1:24" x14ac:dyDescent="0.2">
      <c r="A33" s="101" t="s">
        <v>146</v>
      </c>
      <c r="B33" s="101" t="s">
        <v>145</v>
      </c>
      <c r="C33" s="102">
        <v>108</v>
      </c>
      <c r="D33" s="103">
        <v>0.102040816326531</v>
      </c>
      <c r="E33" s="102">
        <v>0</v>
      </c>
      <c r="F33" s="103">
        <v>-1</v>
      </c>
      <c r="G33" s="102">
        <v>0</v>
      </c>
      <c r="H33" s="103" t="s">
        <v>59</v>
      </c>
      <c r="I33" s="102">
        <v>108</v>
      </c>
      <c r="J33" s="103">
        <v>9.0909090909090898E-2</v>
      </c>
      <c r="K33" s="102">
        <v>71</v>
      </c>
      <c r="L33" s="103">
        <v>-0.14457831325301201</v>
      </c>
      <c r="M33" s="102">
        <v>179</v>
      </c>
      <c r="N33" s="103">
        <v>-1.6483516483516501E-2</v>
      </c>
      <c r="O33" s="104">
        <v>5</v>
      </c>
      <c r="P33" s="107"/>
      <c r="Q33" s="101" t="s">
        <v>60</v>
      </c>
      <c r="R33" s="106">
        <v>98</v>
      </c>
      <c r="S33" s="106">
        <v>1</v>
      </c>
      <c r="T33" s="106">
        <v>0</v>
      </c>
      <c r="U33" s="106">
        <v>99</v>
      </c>
      <c r="V33" s="106">
        <v>83</v>
      </c>
      <c r="W33" s="106">
        <v>182</v>
      </c>
      <c r="X33" s="101" t="s">
        <v>144</v>
      </c>
    </row>
    <row r="34" spans="1:24" x14ac:dyDescent="0.2">
      <c r="A34" s="101" t="s">
        <v>149</v>
      </c>
      <c r="B34" s="101" t="s">
        <v>148</v>
      </c>
      <c r="C34" s="102">
        <v>171</v>
      </c>
      <c r="D34" s="103">
        <v>-0.33463035019455301</v>
      </c>
      <c r="E34" s="102">
        <v>0</v>
      </c>
      <c r="F34" s="103" t="s">
        <v>59</v>
      </c>
      <c r="G34" s="102">
        <v>0</v>
      </c>
      <c r="H34" s="103" t="s">
        <v>59</v>
      </c>
      <c r="I34" s="102">
        <v>171</v>
      </c>
      <c r="J34" s="103">
        <v>-0.33463035019455301</v>
      </c>
      <c r="K34" s="102">
        <v>57</v>
      </c>
      <c r="L34" s="103">
        <v>1.03571428571429</v>
      </c>
      <c r="M34" s="102">
        <v>228</v>
      </c>
      <c r="N34" s="103">
        <v>-0.2</v>
      </c>
      <c r="O34" s="104">
        <v>5</v>
      </c>
      <c r="P34" s="107"/>
      <c r="Q34" s="101" t="s">
        <v>60</v>
      </c>
      <c r="R34" s="106">
        <v>257</v>
      </c>
      <c r="S34" s="106">
        <v>0</v>
      </c>
      <c r="T34" s="106">
        <v>0</v>
      </c>
      <c r="U34" s="106">
        <v>257</v>
      </c>
      <c r="V34" s="106">
        <v>28</v>
      </c>
      <c r="W34" s="106">
        <v>285</v>
      </c>
      <c r="X34" s="101" t="s">
        <v>147</v>
      </c>
    </row>
    <row r="35" spans="1:24" x14ac:dyDescent="0.2">
      <c r="A35" s="101" t="s">
        <v>152</v>
      </c>
      <c r="B35" s="101" t="s">
        <v>151</v>
      </c>
      <c r="C35" s="102">
        <v>100</v>
      </c>
      <c r="D35" s="103">
        <v>2.04081632653061E-2</v>
      </c>
      <c r="E35" s="102">
        <v>0</v>
      </c>
      <c r="F35" s="103" t="s">
        <v>59</v>
      </c>
      <c r="G35" s="102">
        <v>0</v>
      </c>
      <c r="H35" s="103" t="s">
        <v>59</v>
      </c>
      <c r="I35" s="102">
        <v>100</v>
      </c>
      <c r="J35" s="103">
        <v>2.04081632653061E-2</v>
      </c>
      <c r="K35" s="102">
        <v>12</v>
      </c>
      <c r="L35" s="103">
        <v>0.2</v>
      </c>
      <c r="M35" s="102">
        <v>112</v>
      </c>
      <c r="N35" s="103">
        <v>3.7037037037037E-2</v>
      </c>
      <c r="O35" s="104">
        <v>5</v>
      </c>
      <c r="P35" s="107"/>
      <c r="Q35" s="101" t="s">
        <v>60</v>
      </c>
      <c r="R35" s="106">
        <v>98</v>
      </c>
      <c r="S35" s="106">
        <v>0</v>
      </c>
      <c r="T35" s="106">
        <v>0</v>
      </c>
      <c r="U35" s="106">
        <v>98</v>
      </c>
      <c r="V35" s="106">
        <v>10</v>
      </c>
      <c r="W35" s="106">
        <v>108</v>
      </c>
      <c r="X35" s="101" t="s">
        <v>150</v>
      </c>
    </row>
    <row r="36" spans="1:24" x14ac:dyDescent="0.2">
      <c r="A36" s="101" t="s">
        <v>155</v>
      </c>
      <c r="B36" s="101" t="s">
        <v>154</v>
      </c>
      <c r="C36" s="102">
        <v>220</v>
      </c>
      <c r="D36" s="103">
        <v>1.3824884792626699E-2</v>
      </c>
      <c r="E36" s="102">
        <v>0</v>
      </c>
      <c r="F36" s="103">
        <v>-1</v>
      </c>
      <c r="G36" s="102">
        <v>0</v>
      </c>
      <c r="H36" s="103" t="s">
        <v>59</v>
      </c>
      <c r="I36" s="102">
        <v>220</v>
      </c>
      <c r="J36" s="103">
        <v>9.1743119266055016E-3</v>
      </c>
      <c r="K36" s="102">
        <v>54</v>
      </c>
      <c r="L36" s="103">
        <v>0.45945945945945899</v>
      </c>
      <c r="M36" s="102">
        <v>274</v>
      </c>
      <c r="N36" s="103">
        <v>7.4509803921568599E-2</v>
      </c>
      <c r="O36" s="104">
        <v>5</v>
      </c>
      <c r="P36" s="107"/>
      <c r="Q36" s="101" t="s">
        <v>60</v>
      </c>
      <c r="R36" s="106">
        <v>217</v>
      </c>
      <c r="S36" s="106">
        <v>1</v>
      </c>
      <c r="T36" s="106">
        <v>0</v>
      </c>
      <c r="U36" s="106">
        <v>218</v>
      </c>
      <c r="V36" s="106">
        <v>37</v>
      </c>
      <c r="W36" s="106">
        <v>255</v>
      </c>
      <c r="X36" s="101" t="s">
        <v>153</v>
      </c>
    </row>
    <row r="37" spans="1:24" x14ac:dyDescent="0.2">
      <c r="A37" s="101" t="s">
        <v>158</v>
      </c>
      <c r="B37" s="101" t="s">
        <v>157</v>
      </c>
      <c r="C37" s="102">
        <v>270</v>
      </c>
      <c r="D37" s="103">
        <v>-0.47775628626692501</v>
      </c>
      <c r="E37" s="102">
        <v>0</v>
      </c>
      <c r="F37" s="103" t="s">
        <v>59</v>
      </c>
      <c r="G37" s="102">
        <v>0</v>
      </c>
      <c r="H37" s="103">
        <v>-1</v>
      </c>
      <c r="I37" s="102">
        <v>270</v>
      </c>
      <c r="J37" s="103">
        <v>-0.47876447876447897</v>
      </c>
      <c r="K37" s="102">
        <v>126</v>
      </c>
      <c r="L37" s="103">
        <v>6.7796610169491511E-2</v>
      </c>
      <c r="M37" s="102">
        <v>396</v>
      </c>
      <c r="N37" s="103">
        <v>-0.37735849056603799</v>
      </c>
      <c r="O37" s="104">
        <v>5</v>
      </c>
      <c r="P37" s="107"/>
      <c r="Q37" s="101" t="s">
        <v>60</v>
      </c>
      <c r="R37" s="106">
        <v>517</v>
      </c>
      <c r="S37" s="106">
        <v>0</v>
      </c>
      <c r="T37" s="106">
        <v>1</v>
      </c>
      <c r="U37" s="106">
        <v>518</v>
      </c>
      <c r="V37" s="106">
        <v>118</v>
      </c>
      <c r="W37" s="106">
        <v>636</v>
      </c>
      <c r="X37" s="101" t="s">
        <v>156</v>
      </c>
    </row>
    <row r="38" spans="1:24" x14ac:dyDescent="0.2">
      <c r="A38" s="101" t="s">
        <v>161</v>
      </c>
      <c r="B38" s="101" t="s">
        <v>160</v>
      </c>
      <c r="C38" s="102">
        <v>450</v>
      </c>
      <c r="D38" s="103">
        <v>1.35135135135135E-2</v>
      </c>
      <c r="E38" s="102">
        <v>0</v>
      </c>
      <c r="F38" s="103">
        <v>-1</v>
      </c>
      <c r="G38" s="102">
        <v>0</v>
      </c>
      <c r="H38" s="103" t="s">
        <v>59</v>
      </c>
      <c r="I38" s="102">
        <v>450</v>
      </c>
      <c r="J38" s="103">
        <v>1.1235955056179801E-2</v>
      </c>
      <c r="K38" s="102">
        <v>60</v>
      </c>
      <c r="L38" s="103">
        <v>-0.31034482758620702</v>
      </c>
      <c r="M38" s="102">
        <v>510</v>
      </c>
      <c r="N38" s="103">
        <v>-4.13533834586466E-2</v>
      </c>
      <c r="O38" s="104">
        <v>5</v>
      </c>
      <c r="P38" s="107"/>
      <c r="Q38" s="101" t="s">
        <v>60</v>
      </c>
      <c r="R38" s="106">
        <v>444</v>
      </c>
      <c r="S38" s="106">
        <v>1</v>
      </c>
      <c r="T38" s="106">
        <v>0</v>
      </c>
      <c r="U38" s="106">
        <v>445</v>
      </c>
      <c r="V38" s="106">
        <v>87</v>
      </c>
      <c r="W38" s="106">
        <v>532</v>
      </c>
      <c r="X38" s="101" t="s">
        <v>159</v>
      </c>
    </row>
    <row r="39" spans="1:24" x14ac:dyDescent="0.2">
      <c r="A39" s="101" t="s">
        <v>164</v>
      </c>
      <c r="B39" s="101" t="s">
        <v>163</v>
      </c>
      <c r="C39" s="102">
        <v>2693</v>
      </c>
      <c r="D39" s="103">
        <v>-8.1031307550644607E-3</v>
      </c>
      <c r="E39" s="102">
        <v>1642</v>
      </c>
      <c r="F39" s="103">
        <v>-2.6674570243035003E-2</v>
      </c>
      <c r="G39" s="102">
        <v>1224</v>
      </c>
      <c r="H39" s="103">
        <v>-8.7248322147651006E-2</v>
      </c>
      <c r="I39" s="102">
        <v>5559</v>
      </c>
      <c r="J39" s="103">
        <v>-3.2039004004875499E-2</v>
      </c>
      <c r="K39" s="102">
        <v>1216</v>
      </c>
      <c r="L39" s="103">
        <v>-0.13636363636363602</v>
      </c>
      <c r="M39" s="102">
        <v>6775</v>
      </c>
      <c r="N39" s="103">
        <v>-5.2580058733044305E-2</v>
      </c>
      <c r="O39" s="104">
        <v>2</v>
      </c>
      <c r="P39" s="107"/>
      <c r="Q39" s="101" t="s">
        <v>60</v>
      </c>
      <c r="R39" s="106">
        <v>2715</v>
      </c>
      <c r="S39" s="106">
        <v>1687</v>
      </c>
      <c r="T39" s="106">
        <v>1341</v>
      </c>
      <c r="U39" s="106">
        <v>5743</v>
      </c>
      <c r="V39" s="106">
        <v>1408</v>
      </c>
      <c r="W39" s="106">
        <v>7151</v>
      </c>
      <c r="X39" s="101" t="s">
        <v>162</v>
      </c>
    </row>
    <row r="40" spans="1:24" x14ac:dyDescent="0.2">
      <c r="A40" s="101" t="s">
        <v>167</v>
      </c>
      <c r="B40" s="101" t="s">
        <v>166</v>
      </c>
      <c r="C40" s="102">
        <v>473</v>
      </c>
      <c r="D40" s="103">
        <v>8.9861751152073704E-2</v>
      </c>
      <c r="E40" s="102">
        <v>0</v>
      </c>
      <c r="F40" s="103" t="s">
        <v>59</v>
      </c>
      <c r="G40" s="102">
        <v>0</v>
      </c>
      <c r="H40" s="103" t="s">
        <v>59</v>
      </c>
      <c r="I40" s="102">
        <v>473</v>
      </c>
      <c r="J40" s="103">
        <v>8.9861751152073704E-2</v>
      </c>
      <c r="K40" s="102">
        <v>95</v>
      </c>
      <c r="L40" s="103">
        <v>-0.214876033057851</v>
      </c>
      <c r="M40" s="102">
        <v>568</v>
      </c>
      <c r="N40" s="103">
        <v>2.3423423423423399E-2</v>
      </c>
      <c r="O40" s="104">
        <v>5</v>
      </c>
      <c r="P40" s="107"/>
      <c r="Q40" s="101" t="s">
        <v>60</v>
      </c>
      <c r="R40" s="106">
        <v>434</v>
      </c>
      <c r="S40" s="106">
        <v>0</v>
      </c>
      <c r="T40" s="106">
        <v>0</v>
      </c>
      <c r="U40" s="106">
        <v>434</v>
      </c>
      <c r="V40" s="106">
        <v>121</v>
      </c>
      <c r="W40" s="106">
        <v>555</v>
      </c>
      <c r="X40" s="101" t="s">
        <v>165</v>
      </c>
    </row>
    <row r="41" spans="1:24" x14ac:dyDescent="0.2">
      <c r="A41" s="101" t="s">
        <v>170</v>
      </c>
      <c r="B41" s="101" t="s">
        <v>169</v>
      </c>
      <c r="C41" s="102">
        <v>229</v>
      </c>
      <c r="D41" s="103">
        <v>-0.17921146953405001</v>
      </c>
      <c r="E41" s="102">
        <v>6</v>
      </c>
      <c r="F41" s="103">
        <v>-0.33333333333333298</v>
      </c>
      <c r="G41" s="102">
        <v>0</v>
      </c>
      <c r="H41" s="103" t="s">
        <v>59</v>
      </c>
      <c r="I41" s="102">
        <v>235</v>
      </c>
      <c r="J41" s="103">
        <v>-0.18402777777777801</v>
      </c>
      <c r="K41" s="102">
        <v>231</v>
      </c>
      <c r="L41" s="103">
        <v>0.47133757961783401</v>
      </c>
      <c r="M41" s="102">
        <v>466</v>
      </c>
      <c r="N41" s="103">
        <v>4.7191011235955094E-2</v>
      </c>
      <c r="O41" s="104">
        <v>4</v>
      </c>
      <c r="P41" s="107"/>
      <c r="Q41" s="101" t="s">
        <v>60</v>
      </c>
      <c r="R41" s="106">
        <v>279</v>
      </c>
      <c r="S41" s="106">
        <v>9</v>
      </c>
      <c r="T41" s="106">
        <v>0</v>
      </c>
      <c r="U41" s="106">
        <v>288</v>
      </c>
      <c r="V41" s="106">
        <v>157</v>
      </c>
      <c r="W41" s="106">
        <v>445</v>
      </c>
      <c r="X41" s="101" t="s">
        <v>168</v>
      </c>
    </row>
    <row r="42" spans="1:24" x14ac:dyDescent="0.2">
      <c r="A42" s="101" t="s">
        <v>173</v>
      </c>
      <c r="B42" s="101" t="s">
        <v>172</v>
      </c>
      <c r="C42" s="102">
        <v>475</v>
      </c>
      <c r="D42" s="103">
        <v>0.44817073170731703</v>
      </c>
      <c r="E42" s="102">
        <v>0</v>
      </c>
      <c r="F42" s="103">
        <v>-1</v>
      </c>
      <c r="G42" s="102">
        <v>0</v>
      </c>
      <c r="H42" s="103" t="s">
        <v>59</v>
      </c>
      <c r="I42" s="102">
        <v>475</v>
      </c>
      <c r="J42" s="103">
        <v>0.44376899696048605</v>
      </c>
      <c r="K42" s="102">
        <v>67</v>
      </c>
      <c r="L42" s="103">
        <v>-0.30927835051546398</v>
      </c>
      <c r="M42" s="102">
        <v>542</v>
      </c>
      <c r="N42" s="103">
        <v>0.27230046948356801</v>
      </c>
      <c r="O42" s="104">
        <v>5</v>
      </c>
      <c r="P42" s="107"/>
      <c r="Q42" s="101" t="s">
        <v>60</v>
      </c>
      <c r="R42" s="106">
        <v>328</v>
      </c>
      <c r="S42" s="106">
        <v>1</v>
      </c>
      <c r="T42" s="106">
        <v>0</v>
      </c>
      <c r="U42" s="106">
        <v>329</v>
      </c>
      <c r="V42" s="106">
        <v>97</v>
      </c>
      <c r="W42" s="106">
        <v>426</v>
      </c>
      <c r="X42" s="101" t="s">
        <v>171</v>
      </c>
    </row>
    <row r="43" spans="1:24" x14ac:dyDescent="0.2">
      <c r="A43" s="101" t="s">
        <v>176</v>
      </c>
      <c r="B43" s="101" t="s">
        <v>175</v>
      </c>
      <c r="C43" s="102">
        <v>134</v>
      </c>
      <c r="D43" s="103">
        <v>-0.225433526011561</v>
      </c>
      <c r="E43" s="102">
        <v>0</v>
      </c>
      <c r="F43" s="103">
        <v>-1</v>
      </c>
      <c r="G43" s="102">
        <v>0</v>
      </c>
      <c r="H43" s="103" t="s">
        <v>59</v>
      </c>
      <c r="I43" s="102">
        <v>134</v>
      </c>
      <c r="J43" s="103">
        <v>-0.23428571428571401</v>
      </c>
      <c r="K43" s="102">
        <v>14</v>
      </c>
      <c r="L43" s="103">
        <v>-0.33333333333333298</v>
      </c>
      <c r="M43" s="102">
        <v>148</v>
      </c>
      <c r="N43" s="103">
        <v>-0.24489795918367302</v>
      </c>
      <c r="O43" s="104">
        <v>5</v>
      </c>
      <c r="P43" s="107"/>
      <c r="Q43" s="101" t="s">
        <v>60</v>
      </c>
      <c r="R43" s="106">
        <v>173</v>
      </c>
      <c r="S43" s="106">
        <v>2</v>
      </c>
      <c r="T43" s="106">
        <v>0</v>
      </c>
      <c r="U43" s="106">
        <v>175</v>
      </c>
      <c r="V43" s="106">
        <v>21</v>
      </c>
      <c r="W43" s="106">
        <v>196</v>
      </c>
      <c r="X43" s="101" t="s">
        <v>174</v>
      </c>
    </row>
    <row r="44" spans="1:24" x14ac:dyDescent="0.2">
      <c r="A44" s="101" t="s">
        <v>179</v>
      </c>
      <c r="B44" s="101" t="s">
        <v>178</v>
      </c>
      <c r="C44" s="102">
        <v>3268</v>
      </c>
      <c r="D44" s="103">
        <v>0.193136181087988</v>
      </c>
      <c r="E44" s="102">
        <v>83</v>
      </c>
      <c r="F44" s="103">
        <v>3.7499999999999999E-2</v>
      </c>
      <c r="G44" s="102">
        <v>0</v>
      </c>
      <c r="H44" s="103" t="s">
        <v>59</v>
      </c>
      <c r="I44" s="102">
        <v>3351</v>
      </c>
      <c r="J44" s="103">
        <v>0.18871940404398702</v>
      </c>
      <c r="K44" s="102">
        <v>888</v>
      </c>
      <c r="L44" s="103">
        <v>-0.105740181268882</v>
      </c>
      <c r="M44" s="102">
        <v>4239</v>
      </c>
      <c r="N44" s="103">
        <v>0.112014690451207</v>
      </c>
      <c r="O44" s="104">
        <v>3</v>
      </c>
      <c r="P44" s="107"/>
      <c r="Q44" s="101" t="s">
        <v>60</v>
      </c>
      <c r="R44" s="106">
        <v>2739</v>
      </c>
      <c r="S44" s="106">
        <v>80</v>
      </c>
      <c r="T44" s="106">
        <v>0</v>
      </c>
      <c r="U44" s="106">
        <v>2819</v>
      </c>
      <c r="V44" s="106">
        <v>993</v>
      </c>
      <c r="W44" s="106">
        <v>3812</v>
      </c>
      <c r="X44" s="101" t="s">
        <v>177</v>
      </c>
    </row>
    <row r="45" spans="1:24" x14ac:dyDescent="0.2">
      <c r="A45" s="101" t="s">
        <v>182</v>
      </c>
      <c r="B45" s="101" t="s">
        <v>181</v>
      </c>
      <c r="C45" s="102">
        <v>4069</v>
      </c>
      <c r="D45" s="103">
        <v>3.7216416008156998E-2</v>
      </c>
      <c r="E45" s="102">
        <v>745</v>
      </c>
      <c r="F45" s="103">
        <v>-1.5852047556142702E-2</v>
      </c>
      <c r="G45" s="102">
        <v>0</v>
      </c>
      <c r="H45" s="103" t="s">
        <v>59</v>
      </c>
      <c r="I45" s="102">
        <v>4814</v>
      </c>
      <c r="J45" s="103">
        <v>2.86324786324786E-2</v>
      </c>
      <c r="K45" s="102">
        <v>782</v>
      </c>
      <c r="L45" s="103">
        <v>-8.7514585764294009E-2</v>
      </c>
      <c r="M45" s="102">
        <v>5596</v>
      </c>
      <c r="N45" s="103">
        <v>1.0655589669496099E-2</v>
      </c>
      <c r="O45" s="104">
        <v>2</v>
      </c>
      <c r="P45" s="107"/>
      <c r="Q45" s="101" t="s">
        <v>60</v>
      </c>
      <c r="R45" s="106">
        <v>3923</v>
      </c>
      <c r="S45" s="106">
        <v>757</v>
      </c>
      <c r="T45" s="106">
        <v>0</v>
      </c>
      <c r="U45" s="106">
        <v>4680</v>
      </c>
      <c r="V45" s="106">
        <v>857</v>
      </c>
      <c r="W45" s="106">
        <v>5537</v>
      </c>
      <c r="X45" s="101" t="s">
        <v>180</v>
      </c>
    </row>
    <row r="46" spans="1:24" x14ac:dyDescent="0.2">
      <c r="A46" s="101" t="s">
        <v>185</v>
      </c>
      <c r="B46" s="101" t="s">
        <v>184</v>
      </c>
      <c r="C46" s="102">
        <v>530</v>
      </c>
      <c r="D46" s="103">
        <v>1.8903591682419701E-3</v>
      </c>
      <c r="E46" s="102">
        <v>0</v>
      </c>
      <c r="F46" s="103" t="s">
        <v>59</v>
      </c>
      <c r="G46" s="102">
        <v>0</v>
      </c>
      <c r="H46" s="103" t="s">
        <v>59</v>
      </c>
      <c r="I46" s="102">
        <v>530</v>
      </c>
      <c r="J46" s="103">
        <v>1.8903591682419701E-3</v>
      </c>
      <c r="K46" s="102">
        <v>42</v>
      </c>
      <c r="L46" s="103">
        <v>-0.35384615384615403</v>
      </c>
      <c r="M46" s="102">
        <v>572</v>
      </c>
      <c r="N46" s="103">
        <v>-3.7037037037037E-2</v>
      </c>
      <c r="O46" s="104">
        <v>5</v>
      </c>
      <c r="P46" s="107"/>
      <c r="Q46" s="101" t="s">
        <v>60</v>
      </c>
      <c r="R46" s="106">
        <v>529</v>
      </c>
      <c r="S46" s="106">
        <v>0</v>
      </c>
      <c r="T46" s="106">
        <v>0</v>
      </c>
      <c r="U46" s="106">
        <v>529</v>
      </c>
      <c r="V46" s="106">
        <v>65</v>
      </c>
      <c r="W46" s="106">
        <v>594</v>
      </c>
      <c r="X46" s="101" t="s">
        <v>183</v>
      </c>
    </row>
    <row r="47" spans="1:24" x14ac:dyDescent="0.2">
      <c r="A47" s="101" t="s">
        <v>188</v>
      </c>
      <c r="B47" s="101" t="s">
        <v>187</v>
      </c>
      <c r="C47" s="102">
        <v>190</v>
      </c>
      <c r="D47" s="103">
        <v>4.3956043956044001E-2</v>
      </c>
      <c r="E47" s="102">
        <v>0</v>
      </c>
      <c r="F47" s="103" t="s">
        <v>59</v>
      </c>
      <c r="G47" s="102">
        <v>0</v>
      </c>
      <c r="H47" s="103" t="s">
        <v>59</v>
      </c>
      <c r="I47" s="102">
        <v>190</v>
      </c>
      <c r="J47" s="103">
        <v>4.3956043956044001E-2</v>
      </c>
      <c r="K47" s="102">
        <v>20</v>
      </c>
      <c r="L47" s="103">
        <v>0.66666666666666696</v>
      </c>
      <c r="M47" s="102">
        <v>210</v>
      </c>
      <c r="N47" s="103">
        <v>8.2474226804123696E-2</v>
      </c>
      <c r="O47" s="104">
        <v>5</v>
      </c>
      <c r="P47" s="107"/>
      <c r="Q47" s="101" t="s">
        <v>60</v>
      </c>
      <c r="R47" s="106">
        <v>182</v>
      </c>
      <c r="S47" s="106">
        <v>0</v>
      </c>
      <c r="T47" s="106">
        <v>0</v>
      </c>
      <c r="U47" s="106">
        <v>182</v>
      </c>
      <c r="V47" s="106">
        <v>12</v>
      </c>
      <c r="W47" s="106">
        <v>194</v>
      </c>
      <c r="X47" s="101" t="s">
        <v>186</v>
      </c>
    </row>
    <row r="48" spans="1:24" x14ac:dyDescent="0.2">
      <c r="A48" s="101" t="s">
        <v>191</v>
      </c>
      <c r="B48" s="101" t="s">
        <v>190</v>
      </c>
      <c r="C48" s="102">
        <v>98</v>
      </c>
      <c r="D48" s="103">
        <v>0</v>
      </c>
      <c r="E48" s="102">
        <v>0</v>
      </c>
      <c r="F48" s="103" t="s">
        <v>59</v>
      </c>
      <c r="G48" s="102">
        <v>0</v>
      </c>
      <c r="H48" s="103" t="s">
        <v>59</v>
      </c>
      <c r="I48" s="102">
        <v>98</v>
      </c>
      <c r="J48" s="103">
        <v>0</v>
      </c>
      <c r="K48" s="102">
        <v>0</v>
      </c>
      <c r="L48" s="103">
        <v>-1</v>
      </c>
      <c r="M48" s="102">
        <v>98</v>
      </c>
      <c r="N48" s="103">
        <v>-1.01010101010101E-2</v>
      </c>
      <c r="O48" s="104">
        <v>5</v>
      </c>
      <c r="P48" s="107"/>
      <c r="Q48" s="101" t="s">
        <v>60</v>
      </c>
      <c r="R48" s="106">
        <v>98</v>
      </c>
      <c r="S48" s="106">
        <v>0</v>
      </c>
      <c r="T48" s="106">
        <v>0</v>
      </c>
      <c r="U48" s="106">
        <v>98</v>
      </c>
      <c r="V48" s="106">
        <v>1</v>
      </c>
      <c r="W48" s="106">
        <v>99</v>
      </c>
      <c r="X48" s="101" t="s">
        <v>189</v>
      </c>
    </row>
    <row r="49" spans="1:24" x14ac:dyDescent="0.2">
      <c r="A49" s="101" t="s">
        <v>194</v>
      </c>
      <c r="B49" s="101" t="s">
        <v>193</v>
      </c>
      <c r="C49" s="102">
        <v>354</v>
      </c>
      <c r="D49" s="103">
        <v>-8.40336134453782E-3</v>
      </c>
      <c r="E49" s="102">
        <v>0</v>
      </c>
      <c r="F49" s="103" t="s">
        <v>59</v>
      </c>
      <c r="G49" s="102">
        <v>0</v>
      </c>
      <c r="H49" s="103" t="s">
        <v>59</v>
      </c>
      <c r="I49" s="102">
        <v>354</v>
      </c>
      <c r="J49" s="103">
        <v>-8.40336134453782E-3</v>
      </c>
      <c r="K49" s="102">
        <v>196</v>
      </c>
      <c r="L49" s="103">
        <v>-8.8372093023255799E-2</v>
      </c>
      <c r="M49" s="102">
        <v>550</v>
      </c>
      <c r="N49" s="103">
        <v>-3.8461538461538498E-2</v>
      </c>
      <c r="O49" s="104">
        <v>5</v>
      </c>
      <c r="P49" s="107"/>
      <c r="Q49" s="101" t="s">
        <v>60</v>
      </c>
      <c r="R49" s="106">
        <v>357</v>
      </c>
      <c r="S49" s="106">
        <v>0</v>
      </c>
      <c r="T49" s="106">
        <v>0</v>
      </c>
      <c r="U49" s="106">
        <v>357</v>
      </c>
      <c r="V49" s="106">
        <v>215</v>
      </c>
      <c r="W49" s="106">
        <v>572</v>
      </c>
      <c r="X49" s="101" t="s">
        <v>192</v>
      </c>
    </row>
    <row r="50" spans="1:24" x14ac:dyDescent="0.2">
      <c r="A50" s="101" t="s">
        <v>197</v>
      </c>
      <c r="B50" s="101" t="s">
        <v>196</v>
      </c>
      <c r="C50" s="102">
        <v>1009</v>
      </c>
      <c r="D50" s="103">
        <v>0.149202733485194</v>
      </c>
      <c r="E50" s="102">
        <v>241</v>
      </c>
      <c r="F50" s="103">
        <v>-9.3984962406015005E-2</v>
      </c>
      <c r="G50" s="102">
        <v>0</v>
      </c>
      <c r="H50" s="103" t="s">
        <v>59</v>
      </c>
      <c r="I50" s="102">
        <v>1250</v>
      </c>
      <c r="J50" s="103">
        <v>9.2657342657342698E-2</v>
      </c>
      <c r="K50" s="102">
        <v>343</v>
      </c>
      <c r="L50" s="103">
        <v>0.35573122529644302</v>
      </c>
      <c r="M50" s="102">
        <v>1593</v>
      </c>
      <c r="N50" s="103">
        <v>0.14030064423765198</v>
      </c>
      <c r="O50" s="104">
        <v>3</v>
      </c>
      <c r="P50" s="108"/>
      <c r="Q50" s="101" t="s">
        <v>60</v>
      </c>
      <c r="R50" s="106">
        <v>878</v>
      </c>
      <c r="S50" s="106">
        <v>266</v>
      </c>
      <c r="T50" s="106">
        <v>0</v>
      </c>
      <c r="U50" s="106">
        <v>1144</v>
      </c>
      <c r="V50" s="106">
        <v>253</v>
      </c>
      <c r="W50" s="106">
        <v>1397</v>
      </c>
      <c r="X50" s="101" t="s">
        <v>195</v>
      </c>
    </row>
    <row r="51" spans="1:24" x14ac:dyDescent="0.2">
      <c r="A51" s="109" t="s">
        <v>243</v>
      </c>
      <c r="B51" s="110"/>
      <c r="C51" s="111">
        <v>42656</v>
      </c>
      <c r="D51" s="112">
        <v>2.0576131687242802E-2</v>
      </c>
      <c r="E51" s="111">
        <v>16538</v>
      </c>
      <c r="F51" s="112">
        <v>4.04529726329034E-2</v>
      </c>
      <c r="G51" s="111">
        <v>3031</v>
      </c>
      <c r="H51" s="112">
        <v>-6.1028500619578693E-2</v>
      </c>
      <c r="I51" s="111">
        <v>62225</v>
      </c>
      <c r="J51" s="112">
        <v>2.1438303320803001E-2</v>
      </c>
      <c r="K51" s="111">
        <v>10272</v>
      </c>
      <c r="L51" s="112">
        <v>-9.3140284276507501E-2</v>
      </c>
      <c r="M51" s="111">
        <v>72497</v>
      </c>
      <c r="N51" s="112">
        <v>3.4742407884173505E-3</v>
      </c>
      <c r="O51" s="113"/>
      <c r="P51" s="114" t="s">
        <v>198</v>
      </c>
      <c r="Q51" s="114"/>
      <c r="R51" s="115">
        <v>41796</v>
      </c>
      <c r="S51" s="115">
        <v>15895</v>
      </c>
      <c r="T51" s="115">
        <v>3228</v>
      </c>
      <c r="U51" s="115">
        <v>60919</v>
      </c>
      <c r="V51" s="115">
        <v>11327</v>
      </c>
      <c r="W51" s="115">
        <v>72246</v>
      </c>
      <c r="X51" s="114"/>
    </row>
    <row r="52" spans="1:24" x14ac:dyDescent="0.2">
      <c r="A52" s="101" t="s">
        <v>201</v>
      </c>
      <c r="B52" s="101" t="s">
        <v>200</v>
      </c>
      <c r="C52" s="102">
        <v>0</v>
      </c>
      <c r="D52" s="103">
        <v>-1</v>
      </c>
      <c r="E52" s="102">
        <v>0</v>
      </c>
      <c r="F52" s="103">
        <v>-1</v>
      </c>
      <c r="G52" s="102">
        <v>0</v>
      </c>
      <c r="H52" s="103" t="s">
        <v>59</v>
      </c>
      <c r="I52" s="102">
        <v>0</v>
      </c>
      <c r="J52" s="103">
        <v>-1</v>
      </c>
      <c r="K52" s="102">
        <v>38</v>
      </c>
      <c r="L52" s="103">
        <v>-0.94053208137715205</v>
      </c>
      <c r="M52" s="102">
        <v>38</v>
      </c>
      <c r="N52" s="103">
        <v>-0.97509829619921407</v>
      </c>
      <c r="O52" s="104">
        <v>6</v>
      </c>
      <c r="P52" s="105" t="s">
        <v>142</v>
      </c>
      <c r="Q52" s="101" t="s">
        <v>142</v>
      </c>
      <c r="R52" s="106">
        <v>3</v>
      </c>
      <c r="S52" s="106">
        <v>884</v>
      </c>
      <c r="T52" s="106">
        <v>0</v>
      </c>
      <c r="U52" s="106">
        <v>887</v>
      </c>
      <c r="V52" s="106">
        <v>639</v>
      </c>
      <c r="W52" s="106">
        <v>1526</v>
      </c>
      <c r="X52" s="101" t="s">
        <v>199</v>
      </c>
    </row>
    <row r="53" spans="1:24" x14ac:dyDescent="0.2">
      <c r="A53" s="101" t="s">
        <v>204</v>
      </c>
      <c r="B53" s="101" t="s">
        <v>203</v>
      </c>
      <c r="C53" s="102">
        <v>59</v>
      </c>
      <c r="D53" s="103">
        <v>0.59459459459459507</v>
      </c>
      <c r="E53" s="102">
        <v>0</v>
      </c>
      <c r="F53" s="103" t="s">
        <v>59</v>
      </c>
      <c r="G53" s="102">
        <v>0</v>
      </c>
      <c r="H53" s="103" t="s">
        <v>59</v>
      </c>
      <c r="I53" s="102">
        <v>59</v>
      </c>
      <c r="J53" s="103">
        <v>0.59459459459459507</v>
      </c>
      <c r="K53" s="102">
        <v>610</v>
      </c>
      <c r="L53" s="103">
        <v>1.06779661016949</v>
      </c>
      <c r="M53" s="102">
        <v>669</v>
      </c>
      <c r="N53" s="103">
        <v>1.0150602409638598</v>
      </c>
      <c r="O53" s="104">
        <v>6</v>
      </c>
      <c r="P53" s="107"/>
      <c r="Q53" s="101" t="s">
        <v>142</v>
      </c>
      <c r="R53" s="106">
        <v>37</v>
      </c>
      <c r="S53" s="106">
        <v>0</v>
      </c>
      <c r="T53" s="106">
        <v>0</v>
      </c>
      <c r="U53" s="106">
        <v>37</v>
      </c>
      <c r="V53" s="106">
        <v>295</v>
      </c>
      <c r="W53" s="106">
        <v>332</v>
      </c>
      <c r="X53" s="101" t="s">
        <v>202</v>
      </c>
    </row>
    <row r="54" spans="1:24" x14ac:dyDescent="0.2">
      <c r="A54" s="101" t="s">
        <v>207</v>
      </c>
      <c r="B54" s="101" t="s">
        <v>206</v>
      </c>
      <c r="C54" s="102">
        <v>754</v>
      </c>
      <c r="D54" s="103">
        <v>-4.0712468193384199E-2</v>
      </c>
      <c r="E54" s="102">
        <v>1040</v>
      </c>
      <c r="F54" s="103">
        <v>0.31313131313131298</v>
      </c>
      <c r="G54" s="102">
        <v>0</v>
      </c>
      <c r="H54" s="103" t="s">
        <v>59</v>
      </c>
      <c r="I54" s="102">
        <v>1794</v>
      </c>
      <c r="J54" s="103">
        <v>0.13688212927756699</v>
      </c>
      <c r="K54" s="102">
        <v>1756</v>
      </c>
      <c r="L54" s="103">
        <v>-5.0810810810810798E-2</v>
      </c>
      <c r="M54" s="102">
        <v>3550</v>
      </c>
      <c r="N54" s="103">
        <v>3.5589264877479591E-2</v>
      </c>
      <c r="O54" s="104">
        <v>6</v>
      </c>
      <c r="P54" s="107"/>
      <c r="Q54" s="101" t="s">
        <v>142</v>
      </c>
      <c r="R54" s="106">
        <v>786</v>
      </c>
      <c r="S54" s="106">
        <v>792</v>
      </c>
      <c r="T54" s="106">
        <v>0</v>
      </c>
      <c r="U54" s="106">
        <v>1578</v>
      </c>
      <c r="V54" s="106">
        <v>1850</v>
      </c>
      <c r="W54" s="106">
        <v>3428</v>
      </c>
      <c r="X54" s="101" t="s">
        <v>205</v>
      </c>
    </row>
    <row r="55" spans="1:24" x14ac:dyDescent="0.2">
      <c r="A55" s="101" t="s">
        <v>210</v>
      </c>
      <c r="B55" s="101" t="s">
        <v>209</v>
      </c>
      <c r="C55" s="102">
        <v>0</v>
      </c>
      <c r="D55" s="103" t="s">
        <v>59</v>
      </c>
      <c r="E55" s="102">
        <v>0</v>
      </c>
      <c r="F55" s="103" t="s">
        <v>59</v>
      </c>
      <c r="G55" s="102">
        <v>0</v>
      </c>
      <c r="H55" s="103" t="s">
        <v>59</v>
      </c>
      <c r="I55" s="102">
        <v>0</v>
      </c>
      <c r="J55" s="103" t="s">
        <v>59</v>
      </c>
      <c r="K55" s="102">
        <v>52</v>
      </c>
      <c r="L55" s="103">
        <v>1</v>
      </c>
      <c r="M55" s="102">
        <v>52</v>
      </c>
      <c r="N55" s="103">
        <v>1</v>
      </c>
      <c r="O55" s="104">
        <v>6</v>
      </c>
      <c r="P55" s="107"/>
      <c r="Q55" s="101" t="s">
        <v>142</v>
      </c>
      <c r="R55" s="106">
        <v>0</v>
      </c>
      <c r="S55" s="106">
        <v>0</v>
      </c>
      <c r="T55" s="106">
        <v>0</v>
      </c>
      <c r="U55" s="106">
        <v>0</v>
      </c>
      <c r="V55" s="106">
        <v>26</v>
      </c>
      <c r="W55" s="106">
        <v>26</v>
      </c>
      <c r="X55" s="101" t="s">
        <v>208</v>
      </c>
    </row>
    <row r="56" spans="1:24" x14ac:dyDescent="0.2">
      <c r="A56" s="101" t="s">
        <v>213</v>
      </c>
      <c r="B56" s="101" t="s">
        <v>212</v>
      </c>
      <c r="C56" s="102">
        <v>94</v>
      </c>
      <c r="D56" s="103">
        <v>-0.27692307692307699</v>
      </c>
      <c r="E56" s="102">
        <v>6</v>
      </c>
      <c r="F56" s="103" t="s">
        <v>59</v>
      </c>
      <c r="G56" s="102">
        <v>0</v>
      </c>
      <c r="H56" s="103" t="s">
        <v>59</v>
      </c>
      <c r="I56" s="102">
        <v>100</v>
      </c>
      <c r="J56" s="103">
        <v>-0.230769230769231</v>
      </c>
      <c r="K56" s="102">
        <v>300</v>
      </c>
      <c r="L56" s="103">
        <v>0.14503816793893101</v>
      </c>
      <c r="M56" s="102">
        <v>400</v>
      </c>
      <c r="N56" s="103">
        <v>2.04081632653061E-2</v>
      </c>
      <c r="O56" s="104">
        <v>6</v>
      </c>
      <c r="P56" s="107"/>
      <c r="Q56" s="101" t="s">
        <v>142</v>
      </c>
      <c r="R56" s="106">
        <v>130</v>
      </c>
      <c r="S56" s="106">
        <v>0</v>
      </c>
      <c r="T56" s="106">
        <v>0</v>
      </c>
      <c r="U56" s="106">
        <v>130</v>
      </c>
      <c r="V56" s="106">
        <v>262</v>
      </c>
      <c r="W56" s="106">
        <v>392</v>
      </c>
      <c r="X56" s="101" t="s">
        <v>211</v>
      </c>
    </row>
    <row r="57" spans="1:24" x14ac:dyDescent="0.2">
      <c r="A57" s="101" t="s">
        <v>216</v>
      </c>
      <c r="B57" s="101" t="s">
        <v>215</v>
      </c>
      <c r="C57" s="102">
        <v>0</v>
      </c>
      <c r="D57" s="103">
        <v>-1</v>
      </c>
      <c r="E57" s="102">
        <v>0</v>
      </c>
      <c r="F57" s="103" t="s">
        <v>59</v>
      </c>
      <c r="G57" s="102">
        <v>0</v>
      </c>
      <c r="H57" s="103" t="s">
        <v>59</v>
      </c>
      <c r="I57" s="102">
        <v>0</v>
      </c>
      <c r="J57" s="103">
        <v>-1</v>
      </c>
      <c r="K57" s="102">
        <v>97</v>
      </c>
      <c r="L57" s="103">
        <v>-0.56696428571428603</v>
      </c>
      <c r="M57" s="102">
        <v>97</v>
      </c>
      <c r="N57" s="103">
        <v>-0.65602836879432591</v>
      </c>
      <c r="O57" s="104">
        <v>6</v>
      </c>
      <c r="P57" s="108"/>
      <c r="Q57" s="101" t="s">
        <v>142</v>
      </c>
      <c r="R57" s="106">
        <v>58</v>
      </c>
      <c r="S57" s="106">
        <v>0</v>
      </c>
      <c r="T57" s="106">
        <v>0</v>
      </c>
      <c r="U57" s="106">
        <v>58</v>
      </c>
      <c r="V57" s="106">
        <v>224</v>
      </c>
      <c r="W57" s="106">
        <v>282</v>
      </c>
      <c r="X57" s="101" t="s">
        <v>214</v>
      </c>
    </row>
    <row r="58" spans="1:24" x14ac:dyDescent="0.2">
      <c r="A58" s="109" t="s">
        <v>244</v>
      </c>
      <c r="B58" s="110"/>
      <c r="C58" s="111">
        <v>907</v>
      </c>
      <c r="D58" s="112">
        <v>-0.10552268244575901</v>
      </c>
      <c r="E58" s="111">
        <v>1046</v>
      </c>
      <c r="F58" s="112">
        <v>-0.37589498806682597</v>
      </c>
      <c r="G58" s="111">
        <v>0</v>
      </c>
      <c r="H58" s="112"/>
      <c r="I58" s="111">
        <v>1953</v>
      </c>
      <c r="J58" s="112">
        <v>-0.27397769516728598</v>
      </c>
      <c r="K58" s="111">
        <v>2853</v>
      </c>
      <c r="L58" s="112">
        <v>-0.134405339805825</v>
      </c>
      <c r="M58" s="111">
        <v>4806</v>
      </c>
      <c r="N58" s="112">
        <v>-0.197126628800535</v>
      </c>
      <c r="O58" s="113"/>
      <c r="P58" s="114" t="s">
        <v>198</v>
      </c>
      <c r="Q58" s="114"/>
      <c r="R58" s="115">
        <v>1014</v>
      </c>
      <c r="S58" s="115">
        <v>1676</v>
      </c>
      <c r="T58" s="115">
        <v>0</v>
      </c>
      <c r="U58" s="115">
        <v>2690</v>
      </c>
      <c r="V58" s="115">
        <v>3296</v>
      </c>
      <c r="W58" s="115">
        <v>5986</v>
      </c>
      <c r="X58" s="114"/>
    </row>
    <row r="59" spans="1:24" x14ac:dyDescent="0.2">
      <c r="A59" s="109" t="s">
        <v>245</v>
      </c>
      <c r="B59" s="110"/>
      <c r="C59" s="111">
        <v>43563</v>
      </c>
      <c r="D59" s="112">
        <v>1.7589348283111404E-2</v>
      </c>
      <c r="E59" s="111">
        <v>17584</v>
      </c>
      <c r="F59" s="112">
        <v>7.3985544362870602E-4</v>
      </c>
      <c r="G59" s="111">
        <v>3031</v>
      </c>
      <c r="H59" s="112">
        <v>-6.1028500619578693E-2</v>
      </c>
      <c r="I59" s="111">
        <v>64178</v>
      </c>
      <c r="J59" s="112">
        <v>8.9452750396956399E-3</v>
      </c>
      <c r="K59" s="111">
        <v>13125</v>
      </c>
      <c r="L59" s="112">
        <v>-0.10244135950215401</v>
      </c>
      <c r="M59" s="111">
        <v>77303</v>
      </c>
      <c r="N59" s="112">
        <v>-1.1874936087534501E-2</v>
      </c>
      <c r="O59" s="113"/>
      <c r="P59" s="114"/>
      <c r="Q59" s="114"/>
      <c r="R59" s="115">
        <v>42810</v>
      </c>
      <c r="S59" s="115">
        <v>17571</v>
      </c>
      <c r="T59" s="115">
        <v>3228</v>
      </c>
      <c r="U59" s="115">
        <v>63609</v>
      </c>
      <c r="V59" s="115">
        <v>14623</v>
      </c>
      <c r="W59" s="115">
        <v>78232</v>
      </c>
      <c r="X59" s="114"/>
    </row>
  </sheetData>
  <pageMargins left="0.74803149606299213" right="0.74803149606299213" top="0.59055118110236227" bottom="0.59055118110236227" header="0.51181102362204722" footer="0.51181102362204722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61" zoomScaleSheetLayoutView="46632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2.285156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3.5703125" style="98" hidden="1" customWidth="1"/>
    <col min="25" max="256" width="11.42578125" style="98"/>
    <col min="257" max="257" width="32.28515625" style="98" bestFit="1" customWidth="1"/>
    <col min="258" max="258" width="5.85546875" style="98" customWidth="1"/>
    <col min="259" max="270" width="15.7109375" style="98" customWidth="1"/>
    <col min="271" max="280" width="0" style="98" hidden="1" customWidth="1"/>
    <col min="281" max="512" width="11.42578125" style="98"/>
    <col min="513" max="513" width="32.28515625" style="98" bestFit="1" customWidth="1"/>
    <col min="514" max="514" width="5.85546875" style="98" customWidth="1"/>
    <col min="515" max="526" width="15.7109375" style="98" customWidth="1"/>
    <col min="527" max="536" width="0" style="98" hidden="1" customWidth="1"/>
    <col min="537" max="768" width="11.42578125" style="98"/>
    <col min="769" max="769" width="32.28515625" style="98" bestFit="1" customWidth="1"/>
    <col min="770" max="770" width="5.85546875" style="98" customWidth="1"/>
    <col min="771" max="782" width="15.7109375" style="98" customWidth="1"/>
    <col min="783" max="792" width="0" style="98" hidden="1" customWidth="1"/>
    <col min="793" max="1024" width="11.42578125" style="98"/>
    <col min="1025" max="1025" width="32.28515625" style="98" bestFit="1" customWidth="1"/>
    <col min="1026" max="1026" width="5.85546875" style="98" customWidth="1"/>
    <col min="1027" max="1038" width="15.7109375" style="98" customWidth="1"/>
    <col min="1039" max="1048" width="0" style="98" hidden="1" customWidth="1"/>
    <col min="1049" max="1280" width="11.42578125" style="98"/>
    <col min="1281" max="1281" width="32.28515625" style="98" bestFit="1" customWidth="1"/>
    <col min="1282" max="1282" width="5.85546875" style="98" customWidth="1"/>
    <col min="1283" max="1294" width="15.7109375" style="98" customWidth="1"/>
    <col min="1295" max="1304" width="0" style="98" hidden="1" customWidth="1"/>
    <col min="1305" max="1536" width="11.42578125" style="98"/>
    <col min="1537" max="1537" width="32.28515625" style="98" bestFit="1" customWidth="1"/>
    <col min="1538" max="1538" width="5.85546875" style="98" customWidth="1"/>
    <col min="1539" max="1550" width="15.7109375" style="98" customWidth="1"/>
    <col min="1551" max="1560" width="0" style="98" hidden="1" customWidth="1"/>
    <col min="1561" max="1792" width="11.42578125" style="98"/>
    <col min="1793" max="1793" width="32.28515625" style="98" bestFit="1" customWidth="1"/>
    <col min="1794" max="1794" width="5.85546875" style="98" customWidth="1"/>
    <col min="1795" max="1806" width="15.7109375" style="98" customWidth="1"/>
    <col min="1807" max="1816" width="0" style="98" hidden="1" customWidth="1"/>
    <col min="1817" max="2048" width="11.42578125" style="98"/>
    <col min="2049" max="2049" width="32.28515625" style="98" bestFit="1" customWidth="1"/>
    <col min="2050" max="2050" width="5.85546875" style="98" customWidth="1"/>
    <col min="2051" max="2062" width="15.7109375" style="98" customWidth="1"/>
    <col min="2063" max="2072" width="0" style="98" hidden="1" customWidth="1"/>
    <col min="2073" max="2304" width="11.42578125" style="98"/>
    <col min="2305" max="2305" width="32.28515625" style="98" bestFit="1" customWidth="1"/>
    <col min="2306" max="2306" width="5.85546875" style="98" customWidth="1"/>
    <col min="2307" max="2318" width="15.7109375" style="98" customWidth="1"/>
    <col min="2319" max="2328" width="0" style="98" hidden="1" customWidth="1"/>
    <col min="2329" max="2560" width="11.42578125" style="98"/>
    <col min="2561" max="2561" width="32.28515625" style="98" bestFit="1" customWidth="1"/>
    <col min="2562" max="2562" width="5.85546875" style="98" customWidth="1"/>
    <col min="2563" max="2574" width="15.7109375" style="98" customWidth="1"/>
    <col min="2575" max="2584" width="0" style="98" hidden="1" customWidth="1"/>
    <col min="2585" max="2816" width="11.42578125" style="98"/>
    <col min="2817" max="2817" width="32.28515625" style="98" bestFit="1" customWidth="1"/>
    <col min="2818" max="2818" width="5.85546875" style="98" customWidth="1"/>
    <col min="2819" max="2830" width="15.7109375" style="98" customWidth="1"/>
    <col min="2831" max="2840" width="0" style="98" hidden="1" customWidth="1"/>
    <col min="2841" max="3072" width="11.42578125" style="98"/>
    <col min="3073" max="3073" width="32.28515625" style="98" bestFit="1" customWidth="1"/>
    <col min="3074" max="3074" width="5.85546875" style="98" customWidth="1"/>
    <col min="3075" max="3086" width="15.7109375" style="98" customWidth="1"/>
    <col min="3087" max="3096" width="0" style="98" hidden="1" customWidth="1"/>
    <col min="3097" max="3328" width="11.42578125" style="98"/>
    <col min="3329" max="3329" width="32.28515625" style="98" bestFit="1" customWidth="1"/>
    <col min="3330" max="3330" width="5.85546875" style="98" customWidth="1"/>
    <col min="3331" max="3342" width="15.7109375" style="98" customWidth="1"/>
    <col min="3343" max="3352" width="0" style="98" hidden="1" customWidth="1"/>
    <col min="3353" max="3584" width="11.42578125" style="98"/>
    <col min="3585" max="3585" width="32.28515625" style="98" bestFit="1" customWidth="1"/>
    <col min="3586" max="3586" width="5.85546875" style="98" customWidth="1"/>
    <col min="3587" max="3598" width="15.7109375" style="98" customWidth="1"/>
    <col min="3599" max="3608" width="0" style="98" hidden="1" customWidth="1"/>
    <col min="3609" max="3840" width="11.42578125" style="98"/>
    <col min="3841" max="3841" width="32.28515625" style="98" bestFit="1" customWidth="1"/>
    <col min="3842" max="3842" width="5.85546875" style="98" customWidth="1"/>
    <col min="3843" max="3854" width="15.7109375" style="98" customWidth="1"/>
    <col min="3855" max="3864" width="0" style="98" hidden="1" customWidth="1"/>
    <col min="3865" max="4096" width="11.42578125" style="98"/>
    <col min="4097" max="4097" width="32.28515625" style="98" bestFit="1" customWidth="1"/>
    <col min="4098" max="4098" width="5.85546875" style="98" customWidth="1"/>
    <col min="4099" max="4110" width="15.7109375" style="98" customWidth="1"/>
    <col min="4111" max="4120" width="0" style="98" hidden="1" customWidth="1"/>
    <col min="4121" max="4352" width="11.42578125" style="98"/>
    <col min="4353" max="4353" width="32.28515625" style="98" bestFit="1" customWidth="1"/>
    <col min="4354" max="4354" width="5.85546875" style="98" customWidth="1"/>
    <col min="4355" max="4366" width="15.7109375" style="98" customWidth="1"/>
    <col min="4367" max="4376" width="0" style="98" hidden="1" customWidth="1"/>
    <col min="4377" max="4608" width="11.42578125" style="98"/>
    <col min="4609" max="4609" width="32.28515625" style="98" bestFit="1" customWidth="1"/>
    <col min="4610" max="4610" width="5.85546875" style="98" customWidth="1"/>
    <col min="4611" max="4622" width="15.7109375" style="98" customWidth="1"/>
    <col min="4623" max="4632" width="0" style="98" hidden="1" customWidth="1"/>
    <col min="4633" max="4864" width="11.42578125" style="98"/>
    <col min="4865" max="4865" width="32.28515625" style="98" bestFit="1" customWidth="1"/>
    <col min="4866" max="4866" width="5.85546875" style="98" customWidth="1"/>
    <col min="4867" max="4878" width="15.7109375" style="98" customWidth="1"/>
    <col min="4879" max="4888" width="0" style="98" hidden="1" customWidth="1"/>
    <col min="4889" max="5120" width="11.42578125" style="98"/>
    <col min="5121" max="5121" width="32.28515625" style="98" bestFit="1" customWidth="1"/>
    <col min="5122" max="5122" width="5.85546875" style="98" customWidth="1"/>
    <col min="5123" max="5134" width="15.7109375" style="98" customWidth="1"/>
    <col min="5135" max="5144" width="0" style="98" hidden="1" customWidth="1"/>
    <col min="5145" max="5376" width="11.42578125" style="98"/>
    <col min="5377" max="5377" width="32.28515625" style="98" bestFit="1" customWidth="1"/>
    <col min="5378" max="5378" width="5.85546875" style="98" customWidth="1"/>
    <col min="5379" max="5390" width="15.7109375" style="98" customWidth="1"/>
    <col min="5391" max="5400" width="0" style="98" hidden="1" customWidth="1"/>
    <col min="5401" max="5632" width="11.42578125" style="98"/>
    <col min="5633" max="5633" width="32.28515625" style="98" bestFit="1" customWidth="1"/>
    <col min="5634" max="5634" width="5.85546875" style="98" customWidth="1"/>
    <col min="5635" max="5646" width="15.7109375" style="98" customWidth="1"/>
    <col min="5647" max="5656" width="0" style="98" hidden="1" customWidth="1"/>
    <col min="5657" max="5888" width="11.42578125" style="98"/>
    <col min="5889" max="5889" width="32.28515625" style="98" bestFit="1" customWidth="1"/>
    <col min="5890" max="5890" width="5.85546875" style="98" customWidth="1"/>
    <col min="5891" max="5902" width="15.7109375" style="98" customWidth="1"/>
    <col min="5903" max="5912" width="0" style="98" hidden="1" customWidth="1"/>
    <col min="5913" max="6144" width="11.42578125" style="98"/>
    <col min="6145" max="6145" width="32.28515625" style="98" bestFit="1" customWidth="1"/>
    <col min="6146" max="6146" width="5.85546875" style="98" customWidth="1"/>
    <col min="6147" max="6158" width="15.7109375" style="98" customWidth="1"/>
    <col min="6159" max="6168" width="0" style="98" hidden="1" customWidth="1"/>
    <col min="6169" max="6400" width="11.42578125" style="98"/>
    <col min="6401" max="6401" width="32.28515625" style="98" bestFit="1" customWidth="1"/>
    <col min="6402" max="6402" width="5.85546875" style="98" customWidth="1"/>
    <col min="6403" max="6414" width="15.7109375" style="98" customWidth="1"/>
    <col min="6415" max="6424" width="0" style="98" hidden="1" customWidth="1"/>
    <col min="6425" max="6656" width="11.42578125" style="98"/>
    <col min="6657" max="6657" width="32.28515625" style="98" bestFit="1" customWidth="1"/>
    <col min="6658" max="6658" width="5.85546875" style="98" customWidth="1"/>
    <col min="6659" max="6670" width="15.7109375" style="98" customWidth="1"/>
    <col min="6671" max="6680" width="0" style="98" hidden="1" customWidth="1"/>
    <col min="6681" max="6912" width="11.42578125" style="98"/>
    <col min="6913" max="6913" width="32.28515625" style="98" bestFit="1" customWidth="1"/>
    <col min="6914" max="6914" width="5.85546875" style="98" customWidth="1"/>
    <col min="6915" max="6926" width="15.7109375" style="98" customWidth="1"/>
    <col min="6927" max="6936" width="0" style="98" hidden="1" customWidth="1"/>
    <col min="6937" max="7168" width="11.42578125" style="98"/>
    <col min="7169" max="7169" width="32.28515625" style="98" bestFit="1" customWidth="1"/>
    <col min="7170" max="7170" width="5.85546875" style="98" customWidth="1"/>
    <col min="7171" max="7182" width="15.7109375" style="98" customWidth="1"/>
    <col min="7183" max="7192" width="0" style="98" hidden="1" customWidth="1"/>
    <col min="7193" max="7424" width="11.42578125" style="98"/>
    <col min="7425" max="7425" width="32.28515625" style="98" bestFit="1" customWidth="1"/>
    <col min="7426" max="7426" width="5.85546875" style="98" customWidth="1"/>
    <col min="7427" max="7438" width="15.7109375" style="98" customWidth="1"/>
    <col min="7439" max="7448" width="0" style="98" hidden="1" customWidth="1"/>
    <col min="7449" max="7680" width="11.42578125" style="98"/>
    <col min="7681" max="7681" width="32.28515625" style="98" bestFit="1" customWidth="1"/>
    <col min="7682" max="7682" width="5.85546875" style="98" customWidth="1"/>
    <col min="7683" max="7694" width="15.7109375" style="98" customWidth="1"/>
    <col min="7695" max="7704" width="0" style="98" hidden="1" customWidth="1"/>
    <col min="7705" max="7936" width="11.42578125" style="98"/>
    <col min="7937" max="7937" width="32.28515625" style="98" bestFit="1" customWidth="1"/>
    <col min="7938" max="7938" width="5.85546875" style="98" customWidth="1"/>
    <col min="7939" max="7950" width="15.7109375" style="98" customWidth="1"/>
    <col min="7951" max="7960" width="0" style="98" hidden="1" customWidth="1"/>
    <col min="7961" max="8192" width="11.42578125" style="98"/>
    <col min="8193" max="8193" width="32.28515625" style="98" bestFit="1" customWidth="1"/>
    <col min="8194" max="8194" width="5.85546875" style="98" customWidth="1"/>
    <col min="8195" max="8206" width="15.7109375" style="98" customWidth="1"/>
    <col min="8207" max="8216" width="0" style="98" hidden="1" customWidth="1"/>
    <col min="8217" max="8448" width="11.42578125" style="98"/>
    <col min="8449" max="8449" width="32.28515625" style="98" bestFit="1" customWidth="1"/>
    <col min="8450" max="8450" width="5.85546875" style="98" customWidth="1"/>
    <col min="8451" max="8462" width="15.7109375" style="98" customWidth="1"/>
    <col min="8463" max="8472" width="0" style="98" hidden="1" customWidth="1"/>
    <col min="8473" max="8704" width="11.42578125" style="98"/>
    <col min="8705" max="8705" width="32.28515625" style="98" bestFit="1" customWidth="1"/>
    <col min="8706" max="8706" width="5.85546875" style="98" customWidth="1"/>
    <col min="8707" max="8718" width="15.7109375" style="98" customWidth="1"/>
    <col min="8719" max="8728" width="0" style="98" hidden="1" customWidth="1"/>
    <col min="8729" max="8960" width="11.42578125" style="98"/>
    <col min="8961" max="8961" width="32.28515625" style="98" bestFit="1" customWidth="1"/>
    <col min="8962" max="8962" width="5.85546875" style="98" customWidth="1"/>
    <col min="8963" max="8974" width="15.7109375" style="98" customWidth="1"/>
    <col min="8975" max="8984" width="0" style="98" hidden="1" customWidth="1"/>
    <col min="8985" max="9216" width="11.42578125" style="98"/>
    <col min="9217" max="9217" width="32.28515625" style="98" bestFit="1" customWidth="1"/>
    <col min="9218" max="9218" width="5.85546875" style="98" customWidth="1"/>
    <col min="9219" max="9230" width="15.7109375" style="98" customWidth="1"/>
    <col min="9231" max="9240" width="0" style="98" hidden="1" customWidth="1"/>
    <col min="9241" max="9472" width="11.42578125" style="98"/>
    <col min="9473" max="9473" width="32.28515625" style="98" bestFit="1" customWidth="1"/>
    <col min="9474" max="9474" width="5.85546875" style="98" customWidth="1"/>
    <col min="9475" max="9486" width="15.7109375" style="98" customWidth="1"/>
    <col min="9487" max="9496" width="0" style="98" hidden="1" customWidth="1"/>
    <col min="9497" max="9728" width="11.42578125" style="98"/>
    <col min="9729" max="9729" width="32.28515625" style="98" bestFit="1" customWidth="1"/>
    <col min="9730" max="9730" width="5.85546875" style="98" customWidth="1"/>
    <col min="9731" max="9742" width="15.7109375" style="98" customWidth="1"/>
    <col min="9743" max="9752" width="0" style="98" hidden="1" customWidth="1"/>
    <col min="9753" max="9984" width="11.42578125" style="98"/>
    <col min="9985" max="9985" width="32.28515625" style="98" bestFit="1" customWidth="1"/>
    <col min="9986" max="9986" width="5.85546875" style="98" customWidth="1"/>
    <col min="9987" max="9998" width="15.7109375" style="98" customWidth="1"/>
    <col min="9999" max="10008" width="0" style="98" hidden="1" customWidth="1"/>
    <col min="10009" max="10240" width="11.42578125" style="98"/>
    <col min="10241" max="10241" width="32.28515625" style="98" bestFit="1" customWidth="1"/>
    <col min="10242" max="10242" width="5.85546875" style="98" customWidth="1"/>
    <col min="10243" max="10254" width="15.7109375" style="98" customWidth="1"/>
    <col min="10255" max="10264" width="0" style="98" hidden="1" customWidth="1"/>
    <col min="10265" max="10496" width="11.42578125" style="98"/>
    <col min="10497" max="10497" width="32.28515625" style="98" bestFit="1" customWidth="1"/>
    <col min="10498" max="10498" width="5.85546875" style="98" customWidth="1"/>
    <col min="10499" max="10510" width="15.7109375" style="98" customWidth="1"/>
    <col min="10511" max="10520" width="0" style="98" hidden="1" customWidth="1"/>
    <col min="10521" max="10752" width="11.42578125" style="98"/>
    <col min="10753" max="10753" width="32.28515625" style="98" bestFit="1" customWidth="1"/>
    <col min="10754" max="10754" width="5.85546875" style="98" customWidth="1"/>
    <col min="10755" max="10766" width="15.7109375" style="98" customWidth="1"/>
    <col min="10767" max="10776" width="0" style="98" hidden="1" customWidth="1"/>
    <col min="10777" max="11008" width="11.42578125" style="98"/>
    <col min="11009" max="11009" width="32.28515625" style="98" bestFit="1" customWidth="1"/>
    <col min="11010" max="11010" width="5.85546875" style="98" customWidth="1"/>
    <col min="11011" max="11022" width="15.7109375" style="98" customWidth="1"/>
    <col min="11023" max="11032" width="0" style="98" hidden="1" customWidth="1"/>
    <col min="11033" max="11264" width="11.42578125" style="98"/>
    <col min="11265" max="11265" width="32.28515625" style="98" bestFit="1" customWidth="1"/>
    <col min="11266" max="11266" width="5.85546875" style="98" customWidth="1"/>
    <col min="11267" max="11278" width="15.7109375" style="98" customWidth="1"/>
    <col min="11279" max="11288" width="0" style="98" hidden="1" customWidth="1"/>
    <col min="11289" max="11520" width="11.42578125" style="98"/>
    <col min="11521" max="11521" width="32.28515625" style="98" bestFit="1" customWidth="1"/>
    <col min="11522" max="11522" width="5.85546875" style="98" customWidth="1"/>
    <col min="11523" max="11534" width="15.7109375" style="98" customWidth="1"/>
    <col min="11535" max="11544" width="0" style="98" hidden="1" customWidth="1"/>
    <col min="11545" max="11776" width="11.42578125" style="98"/>
    <col min="11777" max="11777" width="32.28515625" style="98" bestFit="1" customWidth="1"/>
    <col min="11778" max="11778" width="5.85546875" style="98" customWidth="1"/>
    <col min="11779" max="11790" width="15.7109375" style="98" customWidth="1"/>
    <col min="11791" max="11800" width="0" style="98" hidden="1" customWidth="1"/>
    <col min="11801" max="12032" width="11.42578125" style="98"/>
    <col min="12033" max="12033" width="32.28515625" style="98" bestFit="1" customWidth="1"/>
    <col min="12034" max="12034" width="5.85546875" style="98" customWidth="1"/>
    <col min="12035" max="12046" width="15.7109375" style="98" customWidth="1"/>
    <col min="12047" max="12056" width="0" style="98" hidden="1" customWidth="1"/>
    <col min="12057" max="12288" width="11.42578125" style="98"/>
    <col min="12289" max="12289" width="32.28515625" style="98" bestFit="1" customWidth="1"/>
    <col min="12290" max="12290" width="5.85546875" style="98" customWidth="1"/>
    <col min="12291" max="12302" width="15.7109375" style="98" customWidth="1"/>
    <col min="12303" max="12312" width="0" style="98" hidden="1" customWidth="1"/>
    <col min="12313" max="12544" width="11.42578125" style="98"/>
    <col min="12545" max="12545" width="32.28515625" style="98" bestFit="1" customWidth="1"/>
    <col min="12546" max="12546" width="5.85546875" style="98" customWidth="1"/>
    <col min="12547" max="12558" width="15.7109375" style="98" customWidth="1"/>
    <col min="12559" max="12568" width="0" style="98" hidden="1" customWidth="1"/>
    <col min="12569" max="12800" width="11.42578125" style="98"/>
    <col min="12801" max="12801" width="32.28515625" style="98" bestFit="1" customWidth="1"/>
    <col min="12802" max="12802" width="5.85546875" style="98" customWidth="1"/>
    <col min="12803" max="12814" width="15.7109375" style="98" customWidth="1"/>
    <col min="12815" max="12824" width="0" style="98" hidden="1" customWidth="1"/>
    <col min="12825" max="13056" width="11.42578125" style="98"/>
    <col min="13057" max="13057" width="32.28515625" style="98" bestFit="1" customWidth="1"/>
    <col min="13058" max="13058" width="5.85546875" style="98" customWidth="1"/>
    <col min="13059" max="13070" width="15.7109375" style="98" customWidth="1"/>
    <col min="13071" max="13080" width="0" style="98" hidden="1" customWidth="1"/>
    <col min="13081" max="13312" width="11.42578125" style="98"/>
    <col min="13313" max="13313" width="32.28515625" style="98" bestFit="1" customWidth="1"/>
    <col min="13314" max="13314" width="5.85546875" style="98" customWidth="1"/>
    <col min="13315" max="13326" width="15.7109375" style="98" customWidth="1"/>
    <col min="13327" max="13336" width="0" style="98" hidden="1" customWidth="1"/>
    <col min="13337" max="13568" width="11.42578125" style="98"/>
    <col min="13569" max="13569" width="32.28515625" style="98" bestFit="1" customWidth="1"/>
    <col min="13570" max="13570" width="5.85546875" style="98" customWidth="1"/>
    <col min="13571" max="13582" width="15.7109375" style="98" customWidth="1"/>
    <col min="13583" max="13592" width="0" style="98" hidden="1" customWidth="1"/>
    <col min="13593" max="13824" width="11.42578125" style="98"/>
    <col min="13825" max="13825" width="32.28515625" style="98" bestFit="1" customWidth="1"/>
    <col min="13826" max="13826" width="5.85546875" style="98" customWidth="1"/>
    <col min="13827" max="13838" width="15.7109375" style="98" customWidth="1"/>
    <col min="13839" max="13848" width="0" style="98" hidden="1" customWidth="1"/>
    <col min="13849" max="14080" width="11.42578125" style="98"/>
    <col min="14081" max="14081" width="32.28515625" style="98" bestFit="1" customWidth="1"/>
    <col min="14082" max="14082" width="5.85546875" style="98" customWidth="1"/>
    <col min="14083" max="14094" width="15.7109375" style="98" customWidth="1"/>
    <col min="14095" max="14104" width="0" style="98" hidden="1" customWidth="1"/>
    <col min="14105" max="14336" width="11.42578125" style="98"/>
    <col min="14337" max="14337" width="32.28515625" style="98" bestFit="1" customWidth="1"/>
    <col min="14338" max="14338" width="5.85546875" style="98" customWidth="1"/>
    <col min="14339" max="14350" width="15.7109375" style="98" customWidth="1"/>
    <col min="14351" max="14360" width="0" style="98" hidden="1" customWidth="1"/>
    <col min="14361" max="14592" width="11.42578125" style="98"/>
    <col min="14593" max="14593" width="32.28515625" style="98" bestFit="1" customWidth="1"/>
    <col min="14594" max="14594" width="5.85546875" style="98" customWidth="1"/>
    <col min="14595" max="14606" width="15.7109375" style="98" customWidth="1"/>
    <col min="14607" max="14616" width="0" style="98" hidden="1" customWidth="1"/>
    <col min="14617" max="14848" width="11.42578125" style="98"/>
    <col min="14849" max="14849" width="32.28515625" style="98" bestFit="1" customWidth="1"/>
    <col min="14850" max="14850" width="5.85546875" style="98" customWidth="1"/>
    <col min="14851" max="14862" width="15.7109375" style="98" customWidth="1"/>
    <col min="14863" max="14872" width="0" style="98" hidden="1" customWidth="1"/>
    <col min="14873" max="15104" width="11.42578125" style="98"/>
    <col min="15105" max="15105" width="32.28515625" style="98" bestFit="1" customWidth="1"/>
    <col min="15106" max="15106" width="5.85546875" style="98" customWidth="1"/>
    <col min="15107" max="15118" width="15.7109375" style="98" customWidth="1"/>
    <col min="15119" max="15128" width="0" style="98" hidden="1" customWidth="1"/>
    <col min="15129" max="15360" width="11.42578125" style="98"/>
    <col min="15361" max="15361" width="32.28515625" style="98" bestFit="1" customWidth="1"/>
    <col min="15362" max="15362" width="5.85546875" style="98" customWidth="1"/>
    <col min="15363" max="15374" width="15.7109375" style="98" customWidth="1"/>
    <col min="15375" max="15384" width="0" style="98" hidden="1" customWidth="1"/>
    <col min="15385" max="15616" width="11.42578125" style="98"/>
    <col min="15617" max="15617" width="32.28515625" style="98" bestFit="1" customWidth="1"/>
    <col min="15618" max="15618" width="5.85546875" style="98" customWidth="1"/>
    <col min="15619" max="15630" width="15.7109375" style="98" customWidth="1"/>
    <col min="15631" max="15640" width="0" style="98" hidden="1" customWidth="1"/>
    <col min="15641" max="15872" width="11.42578125" style="98"/>
    <col min="15873" max="15873" width="32.28515625" style="98" bestFit="1" customWidth="1"/>
    <col min="15874" max="15874" width="5.85546875" style="98" customWidth="1"/>
    <col min="15875" max="15886" width="15.7109375" style="98" customWidth="1"/>
    <col min="15887" max="15896" width="0" style="98" hidden="1" customWidth="1"/>
    <col min="15897" max="16128" width="11.42578125" style="98"/>
    <col min="16129" max="16129" width="32.28515625" style="98" bestFit="1" customWidth="1"/>
    <col min="16130" max="16130" width="5.85546875" style="98" customWidth="1"/>
    <col min="16131" max="16142" width="15.7109375" style="98" customWidth="1"/>
    <col min="16143" max="16152" width="0" style="98" hidden="1" customWidth="1"/>
    <col min="16153" max="16384" width="11.42578125" style="98"/>
  </cols>
  <sheetData>
    <row r="1" spans="1:24" ht="15.75" x14ac:dyDescent="0.25">
      <c r="A1" s="97" t="s">
        <v>246</v>
      </c>
    </row>
    <row r="4" spans="1:24" ht="42.75" x14ac:dyDescent="0.2">
      <c r="A4" s="99" t="s">
        <v>232</v>
      </c>
      <c r="B4" s="99" t="s">
        <v>45</v>
      </c>
      <c r="C4" s="99" t="s">
        <v>233</v>
      </c>
      <c r="D4" s="99" t="s">
        <v>234</v>
      </c>
      <c r="E4" s="99" t="s">
        <v>235</v>
      </c>
      <c r="F4" s="99" t="s">
        <v>236</v>
      </c>
      <c r="G4" s="99" t="s">
        <v>46</v>
      </c>
      <c r="H4" s="99" t="s">
        <v>237</v>
      </c>
      <c r="I4" s="99" t="s">
        <v>238</v>
      </c>
      <c r="J4" s="99" t="s">
        <v>247</v>
      </c>
      <c r="K4" s="99" t="s">
        <v>240</v>
      </c>
      <c r="L4" s="99" t="s">
        <v>241</v>
      </c>
      <c r="M4" s="99" t="s">
        <v>47</v>
      </c>
      <c r="N4" s="99" t="s">
        <v>242</v>
      </c>
      <c r="O4" s="100" t="s">
        <v>48</v>
      </c>
      <c r="P4" s="100" t="s">
        <v>49</v>
      </c>
      <c r="Q4" s="100" t="s">
        <v>50</v>
      </c>
      <c r="R4" s="100" t="s">
        <v>51</v>
      </c>
      <c r="S4" s="100" t="s">
        <v>52</v>
      </c>
      <c r="T4" s="100" t="s">
        <v>53</v>
      </c>
      <c r="U4" s="100" t="s">
        <v>54</v>
      </c>
      <c r="V4" s="100" t="s">
        <v>55</v>
      </c>
      <c r="W4" s="100" t="s">
        <v>56</v>
      </c>
      <c r="X4" s="100" t="s">
        <v>44</v>
      </c>
    </row>
    <row r="5" spans="1:24" x14ac:dyDescent="0.2">
      <c r="A5" s="101" t="s">
        <v>61</v>
      </c>
      <c r="B5" s="101" t="s">
        <v>58</v>
      </c>
      <c r="C5" s="102">
        <v>2769</v>
      </c>
      <c r="D5" s="103">
        <v>1.8014705882352901E-2</v>
      </c>
      <c r="E5" s="102">
        <v>29</v>
      </c>
      <c r="F5" s="103">
        <v>3.5714285714285698E-2</v>
      </c>
      <c r="G5" s="102">
        <v>62</v>
      </c>
      <c r="H5" s="103">
        <v>14.5</v>
      </c>
      <c r="I5" s="102">
        <v>2860</v>
      </c>
      <c r="J5" s="103">
        <v>3.92441860465116E-2</v>
      </c>
      <c r="K5" s="102">
        <v>1363</v>
      </c>
      <c r="L5" s="103">
        <v>-0.113784135240572</v>
      </c>
      <c r="M5" s="102">
        <v>4223</v>
      </c>
      <c r="N5" s="103">
        <v>-1.56177156177156E-2</v>
      </c>
      <c r="O5" s="104">
        <v>4</v>
      </c>
      <c r="P5" s="105" t="s">
        <v>60</v>
      </c>
      <c r="Q5" s="101" t="s">
        <v>60</v>
      </c>
      <c r="R5" s="106">
        <v>2720</v>
      </c>
      <c r="S5" s="106">
        <v>28</v>
      </c>
      <c r="T5" s="106">
        <v>4</v>
      </c>
      <c r="U5" s="106">
        <v>2752</v>
      </c>
      <c r="V5" s="106">
        <v>1538</v>
      </c>
      <c r="W5" s="106">
        <v>4290</v>
      </c>
      <c r="X5" s="101" t="s">
        <v>57</v>
      </c>
    </row>
    <row r="6" spans="1:24" x14ac:dyDescent="0.2">
      <c r="A6" s="101" t="s">
        <v>64</v>
      </c>
      <c r="B6" s="101" t="s">
        <v>63</v>
      </c>
      <c r="C6" s="102">
        <v>1341</v>
      </c>
      <c r="D6" s="103">
        <v>7.7108433734939807E-2</v>
      </c>
      <c r="E6" s="102">
        <v>0</v>
      </c>
      <c r="F6" s="103">
        <v>-1</v>
      </c>
      <c r="G6" s="102">
        <v>0</v>
      </c>
      <c r="H6" s="103" t="s">
        <v>59</v>
      </c>
      <c r="I6" s="102">
        <v>1341</v>
      </c>
      <c r="J6" s="103">
        <v>7.5380914194065798E-2</v>
      </c>
      <c r="K6" s="102">
        <v>59</v>
      </c>
      <c r="L6" s="103">
        <v>0.84375</v>
      </c>
      <c r="M6" s="102">
        <v>1400</v>
      </c>
      <c r="N6" s="103">
        <v>9.4605160281469911E-2</v>
      </c>
      <c r="O6" s="104">
        <v>5</v>
      </c>
      <c r="P6" s="107"/>
      <c r="Q6" s="101" t="s">
        <v>60</v>
      </c>
      <c r="R6" s="106">
        <v>1245</v>
      </c>
      <c r="S6" s="106">
        <v>2</v>
      </c>
      <c r="T6" s="106">
        <v>0</v>
      </c>
      <c r="U6" s="106">
        <v>1247</v>
      </c>
      <c r="V6" s="106">
        <v>32</v>
      </c>
      <c r="W6" s="106">
        <v>1279</v>
      </c>
      <c r="X6" s="101" t="s">
        <v>62</v>
      </c>
    </row>
    <row r="7" spans="1:24" x14ac:dyDescent="0.2">
      <c r="A7" s="101" t="s">
        <v>67</v>
      </c>
      <c r="B7" s="101" t="s">
        <v>66</v>
      </c>
      <c r="C7" s="102">
        <v>882</v>
      </c>
      <c r="D7" s="103">
        <v>-4.9568965517241402E-2</v>
      </c>
      <c r="E7" s="102">
        <v>3</v>
      </c>
      <c r="F7" s="103">
        <v>-0.625</v>
      </c>
      <c r="G7" s="102">
        <v>0</v>
      </c>
      <c r="H7" s="103" t="s">
        <v>59</v>
      </c>
      <c r="I7" s="102">
        <v>885</v>
      </c>
      <c r="J7" s="103">
        <v>-5.4487179487179502E-2</v>
      </c>
      <c r="K7" s="102">
        <v>1509</v>
      </c>
      <c r="L7" s="103">
        <v>-0.28787163756488898</v>
      </c>
      <c r="M7" s="102">
        <v>2394</v>
      </c>
      <c r="N7" s="103">
        <v>-0.21636661211129302</v>
      </c>
      <c r="O7" s="104">
        <v>4</v>
      </c>
      <c r="P7" s="107"/>
      <c r="Q7" s="101" t="s">
        <v>60</v>
      </c>
      <c r="R7" s="106">
        <v>928</v>
      </c>
      <c r="S7" s="106">
        <v>8</v>
      </c>
      <c r="T7" s="106">
        <v>0</v>
      </c>
      <c r="U7" s="106">
        <v>936</v>
      </c>
      <c r="V7" s="106">
        <v>2119</v>
      </c>
      <c r="W7" s="106">
        <v>3055</v>
      </c>
      <c r="X7" s="101" t="s">
        <v>65</v>
      </c>
    </row>
    <row r="8" spans="1:24" x14ac:dyDescent="0.2">
      <c r="A8" s="101" t="s">
        <v>70</v>
      </c>
      <c r="B8" s="101" t="s">
        <v>69</v>
      </c>
      <c r="C8" s="102">
        <v>21161</v>
      </c>
      <c r="D8" s="103">
        <v>-3.0512667796765501E-2</v>
      </c>
      <c r="E8" s="102">
        <v>7082</v>
      </c>
      <c r="F8" s="103">
        <v>-5.5355475523542801E-2</v>
      </c>
      <c r="G8" s="102">
        <v>4549</v>
      </c>
      <c r="H8" s="103">
        <v>-0.16715488831929701</v>
      </c>
      <c r="I8" s="102">
        <v>32792</v>
      </c>
      <c r="J8" s="103">
        <v>-5.7321911113666406E-2</v>
      </c>
      <c r="K8" s="102">
        <v>3757</v>
      </c>
      <c r="L8" s="103">
        <v>-0.123015873015873</v>
      </c>
      <c r="M8" s="102">
        <v>36549</v>
      </c>
      <c r="N8" s="103">
        <v>-6.4525211159457391E-2</v>
      </c>
      <c r="O8" s="104">
        <v>2</v>
      </c>
      <c r="P8" s="107"/>
      <c r="Q8" s="101" t="s">
        <v>60</v>
      </c>
      <c r="R8" s="106">
        <v>21827</v>
      </c>
      <c r="S8" s="106">
        <v>7497</v>
      </c>
      <c r="T8" s="106">
        <v>5462</v>
      </c>
      <c r="U8" s="106">
        <v>34786</v>
      </c>
      <c r="V8" s="106">
        <v>4284</v>
      </c>
      <c r="W8" s="106">
        <v>39070</v>
      </c>
      <c r="X8" s="101" t="s">
        <v>68</v>
      </c>
    </row>
    <row r="9" spans="1:24" x14ac:dyDescent="0.2">
      <c r="A9" s="101" t="s">
        <v>73</v>
      </c>
      <c r="B9" s="101" t="s">
        <v>72</v>
      </c>
      <c r="C9" s="102">
        <v>648</v>
      </c>
      <c r="D9" s="103">
        <v>-9.2436974789915999E-2</v>
      </c>
      <c r="E9" s="102">
        <v>0</v>
      </c>
      <c r="F9" s="103">
        <v>-1</v>
      </c>
      <c r="G9" s="102">
        <v>0</v>
      </c>
      <c r="H9" s="103" t="s">
        <v>59</v>
      </c>
      <c r="I9" s="102">
        <v>648</v>
      </c>
      <c r="J9" s="103">
        <v>-9.37062937062937E-2</v>
      </c>
      <c r="K9" s="102">
        <v>40</v>
      </c>
      <c r="L9" s="103">
        <v>-0.34426229508196698</v>
      </c>
      <c r="M9" s="102">
        <v>688</v>
      </c>
      <c r="N9" s="103">
        <v>-0.11340206185567001</v>
      </c>
      <c r="O9" s="104">
        <v>5</v>
      </c>
      <c r="P9" s="107"/>
      <c r="Q9" s="101" t="s">
        <v>60</v>
      </c>
      <c r="R9" s="106">
        <v>714</v>
      </c>
      <c r="S9" s="106">
        <v>1</v>
      </c>
      <c r="T9" s="106">
        <v>0</v>
      </c>
      <c r="U9" s="106">
        <v>715</v>
      </c>
      <c r="V9" s="106">
        <v>61</v>
      </c>
      <c r="W9" s="106">
        <v>776</v>
      </c>
      <c r="X9" s="101" t="s">
        <v>71</v>
      </c>
    </row>
    <row r="10" spans="1:24" x14ac:dyDescent="0.2">
      <c r="A10" s="101" t="s">
        <v>76</v>
      </c>
      <c r="B10" s="101" t="s">
        <v>75</v>
      </c>
      <c r="C10" s="102">
        <v>14964</v>
      </c>
      <c r="D10" s="103">
        <v>6.0508269463493301E-3</v>
      </c>
      <c r="E10" s="102">
        <v>124</v>
      </c>
      <c r="F10" s="103">
        <v>5.9829059829059804E-2</v>
      </c>
      <c r="G10" s="102">
        <v>0</v>
      </c>
      <c r="H10" s="103">
        <v>-1</v>
      </c>
      <c r="I10" s="102">
        <v>15088</v>
      </c>
      <c r="J10" s="103">
        <v>6.4034151547492004E-3</v>
      </c>
      <c r="K10" s="102">
        <v>2219</v>
      </c>
      <c r="L10" s="103">
        <v>-0.13455538221528898</v>
      </c>
      <c r="M10" s="102">
        <v>17307</v>
      </c>
      <c r="N10" s="103">
        <v>-1.4183185235816799E-2</v>
      </c>
      <c r="O10" s="104">
        <v>3</v>
      </c>
      <c r="P10" s="107"/>
      <c r="Q10" s="101" t="s">
        <v>60</v>
      </c>
      <c r="R10" s="106">
        <v>14874</v>
      </c>
      <c r="S10" s="106">
        <v>117</v>
      </c>
      <c r="T10" s="106">
        <v>1</v>
      </c>
      <c r="U10" s="106">
        <v>14992</v>
      </c>
      <c r="V10" s="106">
        <v>2564</v>
      </c>
      <c r="W10" s="106">
        <v>17556</v>
      </c>
      <c r="X10" s="101" t="s">
        <v>74</v>
      </c>
    </row>
    <row r="11" spans="1:24" x14ac:dyDescent="0.2">
      <c r="A11" s="101" t="s">
        <v>79</v>
      </c>
      <c r="B11" s="101" t="s">
        <v>78</v>
      </c>
      <c r="C11" s="102">
        <v>2175</v>
      </c>
      <c r="D11" s="103">
        <v>-0.13381123058542399</v>
      </c>
      <c r="E11" s="102">
        <v>0</v>
      </c>
      <c r="F11" s="103" t="s">
        <v>59</v>
      </c>
      <c r="G11" s="102">
        <v>372</v>
      </c>
      <c r="H11" s="103">
        <v>0.19230769230769199</v>
      </c>
      <c r="I11" s="102">
        <v>2547</v>
      </c>
      <c r="J11" s="103">
        <v>-9.7768331562167896E-2</v>
      </c>
      <c r="K11" s="102">
        <v>861</v>
      </c>
      <c r="L11" s="103">
        <v>-0.23872679045092798</v>
      </c>
      <c r="M11" s="102">
        <v>3408</v>
      </c>
      <c r="N11" s="103">
        <v>-0.13808801213960503</v>
      </c>
      <c r="O11" s="104">
        <v>5</v>
      </c>
      <c r="P11" s="107"/>
      <c r="Q11" s="101" t="s">
        <v>60</v>
      </c>
      <c r="R11" s="106">
        <v>2511</v>
      </c>
      <c r="S11" s="106">
        <v>0</v>
      </c>
      <c r="T11" s="106">
        <v>312</v>
      </c>
      <c r="U11" s="106">
        <v>2823</v>
      </c>
      <c r="V11" s="106">
        <v>1131</v>
      </c>
      <c r="W11" s="106">
        <v>3954</v>
      </c>
      <c r="X11" s="101" t="s">
        <v>77</v>
      </c>
    </row>
    <row r="12" spans="1:24" x14ac:dyDescent="0.2">
      <c r="A12" s="101" t="s">
        <v>82</v>
      </c>
      <c r="B12" s="101" t="s">
        <v>81</v>
      </c>
      <c r="C12" s="102">
        <v>886</v>
      </c>
      <c r="D12" s="103">
        <v>-6.9327731092437006E-2</v>
      </c>
      <c r="E12" s="102">
        <v>0</v>
      </c>
      <c r="F12" s="103" t="s">
        <v>59</v>
      </c>
      <c r="G12" s="102">
        <v>0</v>
      </c>
      <c r="H12" s="103" t="s">
        <v>59</v>
      </c>
      <c r="I12" s="102">
        <v>886</v>
      </c>
      <c r="J12" s="103">
        <v>-6.9327731092437006E-2</v>
      </c>
      <c r="K12" s="102">
        <v>82</v>
      </c>
      <c r="L12" s="103">
        <v>-0.16326530612244902</v>
      </c>
      <c r="M12" s="102">
        <v>968</v>
      </c>
      <c r="N12" s="103">
        <v>-7.8095238095238093E-2</v>
      </c>
      <c r="O12" s="104">
        <v>5</v>
      </c>
      <c r="P12" s="107"/>
      <c r="Q12" s="101" t="s">
        <v>60</v>
      </c>
      <c r="R12" s="106">
        <v>952</v>
      </c>
      <c r="S12" s="106">
        <v>0</v>
      </c>
      <c r="T12" s="106">
        <v>0</v>
      </c>
      <c r="U12" s="106">
        <v>952</v>
      </c>
      <c r="V12" s="106">
        <v>98</v>
      </c>
      <c r="W12" s="106">
        <v>1050</v>
      </c>
      <c r="X12" s="101" t="s">
        <v>80</v>
      </c>
    </row>
    <row r="13" spans="1:24" x14ac:dyDescent="0.2">
      <c r="A13" s="101" t="s">
        <v>85</v>
      </c>
      <c r="B13" s="101" t="s">
        <v>84</v>
      </c>
      <c r="C13" s="102">
        <v>0</v>
      </c>
      <c r="D13" s="103">
        <v>-1</v>
      </c>
      <c r="E13" s="102">
        <v>18</v>
      </c>
      <c r="F13" s="103">
        <v>-0.14285714285714299</v>
      </c>
      <c r="G13" s="102">
        <v>0</v>
      </c>
      <c r="H13" s="103" t="s">
        <v>59</v>
      </c>
      <c r="I13" s="102">
        <v>18</v>
      </c>
      <c r="J13" s="103">
        <v>-0.93430656934306611</v>
      </c>
      <c r="K13" s="102">
        <v>40</v>
      </c>
      <c r="L13" s="103">
        <v>-0.83805668016194301</v>
      </c>
      <c r="M13" s="102">
        <v>58</v>
      </c>
      <c r="N13" s="103">
        <v>-0.88867562380038401</v>
      </c>
      <c r="O13" s="104">
        <v>5</v>
      </c>
      <c r="P13" s="107"/>
      <c r="Q13" s="101" t="s">
        <v>60</v>
      </c>
      <c r="R13" s="106">
        <v>253</v>
      </c>
      <c r="S13" s="106">
        <v>21</v>
      </c>
      <c r="T13" s="106">
        <v>0</v>
      </c>
      <c r="U13" s="106">
        <v>274</v>
      </c>
      <c r="V13" s="106">
        <v>247</v>
      </c>
      <c r="W13" s="106">
        <v>521</v>
      </c>
      <c r="X13" s="101" t="s">
        <v>83</v>
      </c>
    </row>
    <row r="14" spans="1:24" x14ac:dyDescent="0.2">
      <c r="A14" s="101" t="s">
        <v>88</v>
      </c>
      <c r="B14" s="101" t="s">
        <v>87</v>
      </c>
      <c r="C14" s="102">
        <v>2228</v>
      </c>
      <c r="D14" s="103">
        <v>-0.14076359429232502</v>
      </c>
      <c r="E14" s="102">
        <v>1</v>
      </c>
      <c r="F14" s="103" t="s">
        <v>59</v>
      </c>
      <c r="G14" s="102">
        <v>875</v>
      </c>
      <c r="H14" s="103">
        <v>-0.19871794871794901</v>
      </c>
      <c r="I14" s="102">
        <v>3104</v>
      </c>
      <c r="J14" s="103">
        <v>-0.15766621438263201</v>
      </c>
      <c r="K14" s="102">
        <v>159</v>
      </c>
      <c r="L14" s="103">
        <v>8.9041095890410996E-2</v>
      </c>
      <c r="M14" s="102">
        <v>3263</v>
      </c>
      <c r="N14" s="103">
        <v>-0.14826416079352603</v>
      </c>
      <c r="O14" s="104">
        <v>5</v>
      </c>
      <c r="P14" s="107"/>
      <c r="Q14" s="101" t="s">
        <v>60</v>
      </c>
      <c r="R14" s="106">
        <v>2593</v>
      </c>
      <c r="S14" s="106">
        <v>0</v>
      </c>
      <c r="T14" s="106">
        <v>1092</v>
      </c>
      <c r="U14" s="106">
        <v>3685</v>
      </c>
      <c r="V14" s="106">
        <v>146</v>
      </c>
      <c r="W14" s="106">
        <v>3831</v>
      </c>
      <c r="X14" s="101" t="s">
        <v>86</v>
      </c>
    </row>
    <row r="15" spans="1:24" x14ac:dyDescent="0.2">
      <c r="A15" s="101" t="s">
        <v>91</v>
      </c>
      <c r="B15" s="101" t="s">
        <v>90</v>
      </c>
      <c r="C15" s="102">
        <v>1630</v>
      </c>
      <c r="D15" s="103">
        <v>-5.61667631731326E-2</v>
      </c>
      <c r="E15" s="102">
        <v>0</v>
      </c>
      <c r="F15" s="103" t="s">
        <v>59</v>
      </c>
      <c r="G15" s="102">
        <v>4</v>
      </c>
      <c r="H15" s="103" t="s">
        <v>59</v>
      </c>
      <c r="I15" s="102">
        <v>1634</v>
      </c>
      <c r="J15" s="103">
        <v>-5.3850607990735398E-2</v>
      </c>
      <c r="K15" s="102">
        <v>882</v>
      </c>
      <c r="L15" s="103">
        <v>-0.25317527519051702</v>
      </c>
      <c r="M15" s="102">
        <v>2516</v>
      </c>
      <c r="N15" s="103">
        <v>-0.13480055020632697</v>
      </c>
      <c r="O15" s="104">
        <v>5</v>
      </c>
      <c r="P15" s="107"/>
      <c r="Q15" s="101" t="s">
        <v>60</v>
      </c>
      <c r="R15" s="106">
        <v>1727</v>
      </c>
      <c r="S15" s="106">
        <v>0</v>
      </c>
      <c r="T15" s="106">
        <v>0</v>
      </c>
      <c r="U15" s="106">
        <v>1727</v>
      </c>
      <c r="V15" s="106">
        <v>1181</v>
      </c>
      <c r="W15" s="106">
        <v>2908</v>
      </c>
      <c r="X15" s="101" t="s">
        <v>89</v>
      </c>
    </row>
    <row r="16" spans="1:24" x14ac:dyDescent="0.2">
      <c r="A16" s="101" t="s">
        <v>94</v>
      </c>
      <c r="B16" s="101" t="s">
        <v>93</v>
      </c>
      <c r="C16" s="102">
        <v>3633</v>
      </c>
      <c r="D16" s="103">
        <v>2.3668639053254399E-2</v>
      </c>
      <c r="E16" s="102">
        <v>0</v>
      </c>
      <c r="F16" s="103" t="s">
        <v>59</v>
      </c>
      <c r="G16" s="102">
        <v>803</v>
      </c>
      <c r="H16" s="103">
        <v>-0.114663726571114</v>
      </c>
      <c r="I16" s="102">
        <v>4436</v>
      </c>
      <c r="J16" s="103">
        <v>-4.4883303411131104E-3</v>
      </c>
      <c r="K16" s="102">
        <v>1089</v>
      </c>
      <c r="L16" s="103">
        <v>0</v>
      </c>
      <c r="M16" s="102">
        <v>5525</v>
      </c>
      <c r="N16" s="103">
        <v>-3.6068530207394004E-3</v>
      </c>
      <c r="O16" s="104">
        <v>5</v>
      </c>
      <c r="P16" s="107"/>
      <c r="Q16" s="101" t="s">
        <v>60</v>
      </c>
      <c r="R16" s="106">
        <v>3549</v>
      </c>
      <c r="S16" s="106">
        <v>0</v>
      </c>
      <c r="T16" s="106">
        <v>907</v>
      </c>
      <c r="U16" s="106">
        <v>4456</v>
      </c>
      <c r="V16" s="106">
        <v>1089</v>
      </c>
      <c r="W16" s="106">
        <v>5545</v>
      </c>
      <c r="X16" s="101" t="s">
        <v>92</v>
      </c>
    </row>
    <row r="17" spans="1:24" x14ac:dyDescent="0.2">
      <c r="A17" s="101" t="s">
        <v>97</v>
      </c>
      <c r="B17" s="101" t="s">
        <v>96</v>
      </c>
      <c r="C17" s="102">
        <v>3660</v>
      </c>
      <c r="D17" s="103">
        <v>0.11010009099181101</v>
      </c>
      <c r="E17" s="102">
        <v>136</v>
      </c>
      <c r="F17" s="103">
        <v>7.9365079365079388E-2</v>
      </c>
      <c r="G17" s="102">
        <v>0</v>
      </c>
      <c r="H17" s="103" t="s">
        <v>59</v>
      </c>
      <c r="I17" s="102">
        <v>3796</v>
      </c>
      <c r="J17" s="103">
        <v>0.108968740870581</v>
      </c>
      <c r="K17" s="102">
        <v>1110</v>
      </c>
      <c r="L17" s="103">
        <v>0.15625</v>
      </c>
      <c r="M17" s="102">
        <v>4906</v>
      </c>
      <c r="N17" s="103">
        <v>0.119324663472507</v>
      </c>
      <c r="O17" s="104">
        <v>4</v>
      </c>
      <c r="P17" s="107"/>
      <c r="Q17" s="101" t="s">
        <v>60</v>
      </c>
      <c r="R17" s="106">
        <v>3297</v>
      </c>
      <c r="S17" s="106">
        <v>126</v>
      </c>
      <c r="T17" s="106">
        <v>0</v>
      </c>
      <c r="U17" s="106">
        <v>3423</v>
      </c>
      <c r="V17" s="106">
        <v>960</v>
      </c>
      <c r="W17" s="106">
        <v>4383</v>
      </c>
      <c r="X17" s="101" t="s">
        <v>95</v>
      </c>
    </row>
    <row r="18" spans="1:24" x14ac:dyDescent="0.2">
      <c r="A18" s="101" t="s">
        <v>100</v>
      </c>
      <c r="B18" s="101" t="s">
        <v>99</v>
      </c>
      <c r="C18" s="102">
        <v>535</v>
      </c>
      <c r="D18" s="103">
        <v>0.213151927437642</v>
      </c>
      <c r="E18" s="102">
        <v>0</v>
      </c>
      <c r="F18" s="103">
        <v>-1</v>
      </c>
      <c r="G18" s="102">
        <v>0</v>
      </c>
      <c r="H18" s="103" t="s">
        <v>59</v>
      </c>
      <c r="I18" s="102">
        <v>535</v>
      </c>
      <c r="J18" s="103">
        <v>0.210407239819005</v>
      </c>
      <c r="K18" s="102">
        <v>41</v>
      </c>
      <c r="L18" s="103">
        <v>-0.5543478260869571</v>
      </c>
      <c r="M18" s="102">
        <v>576</v>
      </c>
      <c r="N18" s="103">
        <v>7.8651685393258397E-2</v>
      </c>
      <c r="O18" s="104">
        <v>5</v>
      </c>
      <c r="P18" s="107"/>
      <c r="Q18" s="101" t="s">
        <v>60</v>
      </c>
      <c r="R18" s="106">
        <v>441</v>
      </c>
      <c r="S18" s="106">
        <v>1</v>
      </c>
      <c r="T18" s="106">
        <v>0</v>
      </c>
      <c r="U18" s="106">
        <v>442</v>
      </c>
      <c r="V18" s="106">
        <v>92</v>
      </c>
      <c r="W18" s="106">
        <v>534</v>
      </c>
      <c r="X18" s="101" t="s">
        <v>98</v>
      </c>
    </row>
    <row r="19" spans="1:24" x14ac:dyDescent="0.2">
      <c r="A19" s="101" t="s">
        <v>103</v>
      </c>
      <c r="B19" s="101" t="s">
        <v>102</v>
      </c>
      <c r="C19" s="102">
        <v>1951</v>
      </c>
      <c r="D19" s="103">
        <v>-0.124719605204127</v>
      </c>
      <c r="E19" s="102">
        <v>485</v>
      </c>
      <c r="F19" s="103">
        <v>-0.23015873015873001</v>
      </c>
      <c r="G19" s="102">
        <v>0</v>
      </c>
      <c r="H19" s="103" t="s">
        <v>59</v>
      </c>
      <c r="I19" s="102">
        <v>2436</v>
      </c>
      <c r="J19" s="103">
        <v>-0.147953830010493</v>
      </c>
      <c r="K19" s="102">
        <v>842</v>
      </c>
      <c r="L19" s="103">
        <v>-0.35626911314984699</v>
      </c>
      <c r="M19" s="102">
        <v>3278</v>
      </c>
      <c r="N19" s="103">
        <v>-0.21334293256539502</v>
      </c>
      <c r="O19" s="104">
        <v>4</v>
      </c>
      <c r="P19" s="107"/>
      <c r="Q19" s="101" t="s">
        <v>60</v>
      </c>
      <c r="R19" s="106">
        <v>2229</v>
      </c>
      <c r="S19" s="106">
        <v>630</v>
      </c>
      <c r="T19" s="106">
        <v>0</v>
      </c>
      <c r="U19" s="106">
        <v>2859</v>
      </c>
      <c r="V19" s="106">
        <v>1308</v>
      </c>
      <c r="W19" s="106">
        <v>4167</v>
      </c>
      <c r="X19" s="101" t="s">
        <v>101</v>
      </c>
    </row>
    <row r="20" spans="1:24" x14ac:dyDescent="0.2">
      <c r="A20" s="101" t="s">
        <v>106</v>
      </c>
      <c r="B20" s="101" t="s">
        <v>105</v>
      </c>
      <c r="C20" s="102">
        <v>855</v>
      </c>
      <c r="D20" s="103">
        <v>-2.2857142857142902E-2</v>
      </c>
      <c r="E20" s="102">
        <v>0</v>
      </c>
      <c r="F20" s="103" t="s">
        <v>59</v>
      </c>
      <c r="G20" s="102">
        <v>0</v>
      </c>
      <c r="H20" s="103" t="s">
        <v>59</v>
      </c>
      <c r="I20" s="102">
        <v>855</v>
      </c>
      <c r="J20" s="103">
        <v>-2.2857142857142902E-2</v>
      </c>
      <c r="K20" s="102">
        <v>46</v>
      </c>
      <c r="L20" s="103">
        <v>-0.394736842105263</v>
      </c>
      <c r="M20" s="102">
        <v>901</v>
      </c>
      <c r="N20" s="103">
        <v>-5.2576235541535205E-2</v>
      </c>
      <c r="O20" s="104">
        <v>5</v>
      </c>
      <c r="P20" s="107"/>
      <c r="Q20" s="101" t="s">
        <v>60</v>
      </c>
      <c r="R20" s="106">
        <v>875</v>
      </c>
      <c r="S20" s="106">
        <v>0</v>
      </c>
      <c r="T20" s="106">
        <v>0</v>
      </c>
      <c r="U20" s="106">
        <v>875</v>
      </c>
      <c r="V20" s="106">
        <v>76</v>
      </c>
      <c r="W20" s="106">
        <v>951</v>
      </c>
      <c r="X20" s="101" t="s">
        <v>104</v>
      </c>
    </row>
    <row r="21" spans="1:24" x14ac:dyDescent="0.2">
      <c r="A21" s="101" t="s">
        <v>109</v>
      </c>
      <c r="B21" s="101" t="s">
        <v>108</v>
      </c>
      <c r="C21" s="102">
        <v>2487</v>
      </c>
      <c r="D21" s="103">
        <v>-2.8894962905115201E-2</v>
      </c>
      <c r="E21" s="102">
        <v>7</v>
      </c>
      <c r="F21" s="103">
        <v>-0.36363636363636398</v>
      </c>
      <c r="G21" s="102">
        <v>0</v>
      </c>
      <c r="H21" s="103">
        <v>-1</v>
      </c>
      <c r="I21" s="102">
        <v>2494</v>
      </c>
      <c r="J21" s="103">
        <v>-3.4456058846302699E-2</v>
      </c>
      <c r="K21" s="102">
        <v>747</v>
      </c>
      <c r="L21" s="103">
        <v>-9.5641646489104101E-2</v>
      </c>
      <c r="M21" s="102">
        <v>3241</v>
      </c>
      <c r="N21" s="103">
        <v>-4.9281314168377804E-2</v>
      </c>
      <c r="O21" s="104">
        <v>4</v>
      </c>
      <c r="P21" s="107"/>
      <c r="Q21" s="101" t="s">
        <v>60</v>
      </c>
      <c r="R21" s="106">
        <v>2561</v>
      </c>
      <c r="S21" s="106">
        <v>11</v>
      </c>
      <c r="T21" s="106">
        <v>11</v>
      </c>
      <c r="U21" s="106">
        <v>2583</v>
      </c>
      <c r="V21" s="106">
        <v>826</v>
      </c>
      <c r="W21" s="106">
        <v>3409</v>
      </c>
      <c r="X21" s="101" t="s">
        <v>107</v>
      </c>
    </row>
    <row r="22" spans="1:24" x14ac:dyDescent="0.2">
      <c r="A22" s="101" t="s">
        <v>112</v>
      </c>
      <c r="B22" s="101" t="s">
        <v>111</v>
      </c>
      <c r="C22" s="102">
        <v>4414</v>
      </c>
      <c r="D22" s="103">
        <v>-6.0451255853554701E-2</v>
      </c>
      <c r="E22" s="102">
        <v>1814</v>
      </c>
      <c r="F22" s="103">
        <v>-5.2246603970741906E-2</v>
      </c>
      <c r="G22" s="102">
        <v>6</v>
      </c>
      <c r="H22" s="103" t="s">
        <v>59</v>
      </c>
      <c r="I22" s="102">
        <v>6234</v>
      </c>
      <c r="J22" s="103">
        <v>-5.7168784029038106E-2</v>
      </c>
      <c r="K22" s="102">
        <v>1150</v>
      </c>
      <c r="L22" s="103">
        <v>-8.3665338645418294E-2</v>
      </c>
      <c r="M22" s="102">
        <v>7384</v>
      </c>
      <c r="N22" s="103">
        <v>-6.1395703571882503E-2</v>
      </c>
      <c r="O22" s="104">
        <v>3</v>
      </c>
      <c r="P22" s="107"/>
      <c r="Q22" s="101" t="s">
        <v>60</v>
      </c>
      <c r="R22" s="106">
        <v>4698</v>
      </c>
      <c r="S22" s="106">
        <v>1914</v>
      </c>
      <c r="T22" s="106">
        <v>0</v>
      </c>
      <c r="U22" s="106">
        <v>6612</v>
      </c>
      <c r="V22" s="106">
        <v>1255</v>
      </c>
      <c r="W22" s="106">
        <v>7867</v>
      </c>
      <c r="X22" s="101" t="s">
        <v>110</v>
      </c>
    </row>
    <row r="23" spans="1:24" x14ac:dyDescent="0.2">
      <c r="A23" s="101" t="s">
        <v>115</v>
      </c>
      <c r="B23" s="101" t="s">
        <v>114</v>
      </c>
      <c r="C23" s="102">
        <v>2241</v>
      </c>
      <c r="D23" s="103">
        <v>-6.66389004581424E-2</v>
      </c>
      <c r="E23" s="102">
        <v>9</v>
      </c>
      <c r="F23" s="103">
        <v>0</v>
      </c>
      <c r="G23" s="102">
        <v>1416</v>
      </c>
      <c r="H23" s="103">
        <v>7.1123755334281703E-3</v>
      </c>
      <c r="I23" s="102">
        <v>3666</v>
      </c>
      <c r="J23" s="103">
        <v>-3.9308176100628901E-2</v>
      </c>
      <c r="K23" s="102">
        <v>344</v>
      </c>
      <c r="L23" s="103">
        <v>-0.17505995203836899</v>
      </c>
      <c r="M23" s="102">
        <v>4010</v>
      </c>
      <c r="N23" s="103">
        <v>-5.2681313489251105E-2</v>
      </c>
      <c r="O23" s="104">
        <v>4</v>
      </c>
      <c r="P23" s="107"/>
      <c r="Q23" s="101" t="s">
        <v>60</v>
      </c>
      <c r="R23" s="106">
        <v>2401</v>
      </c>
      <c r="S23" s="106">
        <v>9</v>
      </c>
      <c r="T23" s="106">
        <v>1406</v>
      </c>
      <c r="U23" s="106">
        <v>3816</v>
      </c>
      <c r="V23" s="106">
        <v>417</v>
      </c>
      <c r="W23" s="106">
        <v>4233</v>
      </c>
      <c r="X23" s="101" t="s">
        <v>113</v>
      </c>
    </row>
    <row r="24" spans="1:24" x14ac:dyDescent="0.2">
      <c r="A24" s="101" t="s">
        <v>118</v>
      </c>
      <c r="B24" s="101" t="s">
        <v>117</v>
      </c>
      <c r="C24" s="102">
        <v>1027</v>
      </c>
      <c r="D24" s="103">
        <v>-1.0597302504817002E-2</v>
      </c>
      <c r="E24" s="102">
        <v>7</v>
      </c>
      <c r="F24" s="103">
        <v>-0.66666666666666696</v>
      </c>
      <c r="G24" s="102">
        <v>1</v>
      </c>
      <c r="H24" s="103">
        <v>-0.5</v>
      </c>
      <c r="I24" s="102">
        <v>1035</v>
      </c>
      <c r="J24" s="103">
        <v>-2.45051837888784E-2</v>
      </c>
      <c r="K24" s="102">
        <v>159</v>
      </c>
      <c r="L24" s="103">
        <v>-4.7904191616766498E-2</v>
      </c>
      <c r="M24" s="102">
        <v>1194</v>
      </c>
      <c r="N24" s="103">
        <v>-2.7687296416938099E-2</v>
      </c>
      <c r="O24" s="104">
        <v>4</v>
      </c>
      <c r="P24" s="107"/>
      <c r="Q24" s="101" t="s">
        <v>60</v>
      </c>
      <c r="R24" s="106">
        <v>1038</v>
      </c>
      <c r="S24" s="106">
        <v>21</v>
      </c>
      <c r="T24" s="106">
        <v>2</v>
      </c>
      <c r="U24" s="106">
        <v>1061</v>
      </c>
      <c r="V24" s="106">
        <v>167</v>
      </c>
      <c r="W24" s="106">
        <v>1228</v>
      </c>
      <c r="X24" s="101" t="s">
        <v>116</v>
      </c>
    </row>
    <row r="25" spans="1:24" x14ac:dyDescent="0.2">
      <c r="A25" s="101" t="s">
        <v>121</v>
      </c>
      <c r="B25" s="101" t="s">
        <v>120</v>
      </c>
      <c r="C25" s="102">
        <v>2221</v>
      </c>
      <c r="D25" s="103">
        <v>0.105525136884022</v>
      </c>
      <c r="E25" s="102">
        <v>2</v>
      </c>
      <c r="F25" s="103" t="s">
        <v>59</v>
      </c>
      <c r="G25" s="102">
        <v>0</v>
      </c>
      <c r="H25" s="103" t="s">
        <v>59</v>
      </c>
      <c r="I25" s="102">
        <v>2223</v>
      </c>
      <c r="J25" s="103">
        <v>0.10652065704330502</v>
      </c>
      <c r="K25" s="102">
        <v>436</v>
      </c>
      <c r="L25" s="103">
        <v>-0.17580340264650299</v>
      </c>
      <c r="M25" s="102">
        <v>2659</v>
      </c>
      <c r="N25" s="103">
        <v>4.7675334909377497E-2</v>
      </c>
      <c r="O25" s="104">
        <v>5</v>
      </c>
      <c r="P25" s="107"/>
      <c r="Q25" s="101" t="s">
        <v>60</v>
      </c>
      <c r="R25" s="106">
        <v>2009</v>
      </c>
      <c r="S25" s="106">
        <v>0</v>
      </c>
      <c r="T25" s="106">
        <v>0</v>
      </c>
      <c r="U25" s="106">
        <v>2009</v>
      </c>
      <c r="V25" s="106">
        <v>529</v>
      </c>
      <c r="W25" s="106">
        <v>2538</v>
      </c>
      <c r="X25" s="101" t="s">
        <v>119</v>
      </c>
    </row>
    <row r="26" spans="1:24" x14ac:dyDescent="0.2">
      <c r="A26" s="101" t="s">
        <v>124</v>
      </c>
      <c r="B26" s="101" t="s">
        <v>123</v>
      </c>
      <c r="C26" s="102">
        <v>901</v>
      </c>
      <c r="D26" s="103">
        <v>-6.7287784679089011E-2</v>
      </c>
      <c r="E26" s="102">
        <v>0</v>
      </c>
      <c r="F26" s="103" t="s">
        <v>59</v>
      </c>
      <c r="G26" s="102">
        <v>0</v>
      </c>
      <c r="H26" s="103" t="s">
        <v>59</v>
      </c>
      <c r="I26" s="102">
        <v>901</v>
      </c>
      <c r="J26" s="103">
        <v>-6.7287784679089011E-2</v>
      </c>
      <c r="K26" s="102">
        <v>201</v>
      </c>
      <c r="L26" s="103">
        <v>-5.63380281690141E-2</v>
      </c>
      <c r="M26" s="102">
        <v>1102</v>
      </c>
      <c r="N26" s="103">
        <v>-6.5309584393553902E-2</v>
      </c>
      <c r="O26" s="104">
        <v>5</v>
      </c>
      <c r="P26" s="107"/>
      <c r="Q26" s="101" t="s">
        <v>60</v>
      </c>
      <c r="R26" s="106">
        <v>966</v>
      </c>
      <c r="S26" s="106">
        <v>0</v>
      </c>
      <c r="T26" s="106">
        <v>0</v>
      </c>
      <c r="U26" s="106">
        <v>966</v>
      </c>
      <c r="V26" s="106">
        <v>213</v>
      </c>
      <c r="W26" s="106">
        <v>1179</v>
      </c>
      <c r="X26" s="101" t="s">
        <v>122</v>
      </c>
    </row>
    <row r="27" spans="1:24" x14ac:dyDescent="0.2">
      <c r="A27" s="101" t="s">
        <v>127</v>
      </c>
      <c r="B27" s="101" t="s">
        <v>126</v>
      </c>
      <c r="C27" s="102">
        <v>2308</v>
      </c>
      <c r="D27" s="103">
        <v>-9.4191522762951299E-2</v>
      </c>
      <c r="E27" s="102">
        <v>1</v>
      </c>
      <c r="F27" s="103" t="s">
        <v>59</v>
      </c>
      <c r="G27" s="102">
        <v>0</v>
      </c>
      <c r="H27" s="103" t="s">
        <v>59</v>
      </c>
      <c r="I27" s="102">
        <v>2309</v>
      </c>
      <c r="J27" s="103">
        <v>-9.3799058084772402E-2</v>
      </c>
      <c r="K27" s="102">
        <v>614</v>
      </c>
      <c r="L27" s="103">
        <v>-0.18459495351925601</v>
      </c>
      <c r="M27" s="102">
        <v>2923</v>
      </c>
      <c r="N27" s="103">
        <v>-0.11451075431687401</v>
      </c>
      <c r="O27" s="104">
        <v>5</v>
      </c>
      <c r="P27" s="107"/>
      <c r="Q27" s="101" t="s">
        <v>60</v>
      </c>
      <c r="R27" s="106">
        <v>2548</v>
      </c>
      <c r="S27" s="106">
        <v>0</v>
      </c>
      <c r="T27" s="106">
        <v>0</v>
      </c>
      <c r="U27" s="106">
        <v>2548</v>
      </c>
      <c r="V27" s="106">
        <v>753</v>
      </c>
      <c r="W27" s="106">
        <v>3301</v>
      </c>
      <c r="X27" s="101" t="s">
        <v>125</v>
      </c>
    </row>
    <row r="28" spans="1:24" x14ac:dyDescent="0.2">
      <c r="A28" s="101" t="s">
        <v>130</v>
      </c>
      <c r="B28" s="101" t="s">
        <v>129</v>
      </c>
      <c r="C28" s="102">
        <v>2933</v>
      </c>
      <c r="D28" s="103">
        <v>-7.2129073078139802E-2</v>
      </c>
      <c r="E28" s="102">
        <v>123</v>
      </c>
      <c r="F28" s="103">
        <v>-8.0645161290322596E-3</v>
      </c>
      <c r="G28" s="102">
        <v>2</v>
      </c>
      <c r="H28" s="103" t="s">
        <v>59</v>
      </c>
      <c r="I28" s="102">
        <v>3058</v>
      </c>
      <c r="J28" s="103">
        <v>-6.9101978691019791E-2</v>
      </c>
      <c r="K28" s="102">
        <v>670</v>
      </c>
      <c r="L28" s="103">
        <v>0.15916955017300999</v>
      </c>
      <c r="M28" s="102">
        <v>3728</v>
      </c>
      <c r="N28" s="103">
        <v>-3.4946932435930604E-2</v>
      </c>
      <c r="O28" s="104">
        <v>4</v>
      </c>
      <c r="P28" s="107"/>
      <c r="Q28" s="101" t="s">
        <v>60</v>
      </c>
      <c r="R28" s="106">
        <v>3161</v>
      </c>
      <c r="S28" s="106">
        <v>124</v>
      </c>
      <c r="T28" s="106">
        <v>0</v>
      </c>
      <c r="U28" s="106">
        <v>3285</v>
      </c>
      <c r="V28" s="106">
        <v>578</v>
      </c>
      <c r="W28" s="106">
        <v>3863</v>
      </c>
      <c r="X28" s="101" t="s">
        <v>128</v>
      </c>
    </row>
    <row r="29" spans="1:24" x14ac:dyDescent="0.2">
      <c r="A29" s="101" t="s">
        <v>133</v>
      </c>
      <c r="B29" s="101" t="s">
        <v>132</v>
      </c>
      <c r="C29" s="102">
        <v>1929</v>
      </c>
      <c r="D29" s="103">
        <v>-0.18089171974522303</v>
      </c>
      <c r="E29" s="102">
        <v>0</v>
      </c>
      <c r="F29" s="103">
        <v>-1</v>
      </c>
      <c r="G29" s="102">
        <v>0</v>
      </c>
      <c r="H29" s="103" t="s">
        <v>59</v>
      </c>
      <c r="I29" s="102">
        <v>1929</v>
      </c>
      <c r="J29" s="103">
        <v>-0.181239388794567</v>
      </c>
      <c r="K29" s="102">
        <v>259</v>
      </c>
      <c r="L29" s="103">
        <v>-3.3582089552238799E-2</v>
      </c>
      <c r="M29" s="102">
        <v>2188</v>
      </c>
      <c r="N29" s="103">
        <v>-0.166158536585366</v>
      </c>
      <c r="O29" s="104">
        <v>5</v>
      </c>
      <c r="P29" s="107"/>
      <c r="Q29" s="101" t="s">
        <v>60</v>
      </c>
      <c r="R29" s="106">
        <v>2355</v>
      </c>
      <c r="S29" s="106">
        <v>1</v>
      </c>
      <c r="T29" s="106">
        <v>0</v>
      </c>
      <c r="U29" s="106">
        <v>2356</v>
      </c>
      <c r="V29" s="106">
        <v>268</v>
      </c>
      <c r="W29" s="106">
        <v>2624</v>
      </c>
      <c r="X29" s="101" t="s">
        <v>131</v>
      </c>
    </row>
    <row r="30" spans="1:24" x14ac:dyDescent="0.2">
      <c r="A30" s="101" t="s">
        <v>136</v>
      </c>
      <c r="B30" s="101" t="s">
        <v>135</v>
      </c>
      <c r="C30" s="102">
        <v>1067</v>
      </c>
      <c r="D30" s="103">
        <v>-0.138126009693053</v>
      </c>
      <c r="E30" s="102">
        <v>2</v>
      </c>
      <c r="F30" s="103" t="s">
        <v>59</v>
      </c>
      <c r="G30" s="102">
        <v>0</v>
      </c>
      <c r="H30" s="103" t="s">
        <v>59</v>
      </c>
      <c r="I30" s="102">
        <v>1069</v>
      </c>
      <c r="J30" s="103">
        <v>-0.13651050080775401</v>
      </c>
      <c r="K30" s="102">
        <v>296</v>
      </c>
      <c r="L30" s="103">
        <v>0.88535031847133805</v>
      </c>
      <c r="M30" s="102">
        <v>1365</v>
      </c>
      <c r="N30" s="103">
        <v>-2.1505376344085999E-2</v>
      </c>
      <c r="O30" s="104">
        <v>5</v>
      </c>
      <c r="P30" s="107"/>
      <c r="Q30" s="101" t="s">
        <v>60</v>
      </c>
      <c r="R30" s="106">
        <v>1238</v>
      </c>
      <c r="S30" s="106">
        <v>0</v>
      </c>
      <c r="T30" s="106">
        <v>0</v>
      </c>
      <c r="U30" s="106">
        <v>1238</v>
      </c>
      <c r="V30" s="106">
        <v>157</v>
      </c>
      <c r="W30" s="106">
        <v>1395</v>
      </c>
      <c r="X30" s="101" t="s">
        <v>134</v>
      </c>
    </row>
    <row r="31" spans="1:24" x14ac:dyDescent="0.2">
      <c r="A31" s="101" t="s">
        <v>139</v>
      </c>
      <c r="B31" s="101" t="s">
        <v>138</v>
      </c>
      <c r="C31" s="102">
        <v>458</v>
      </c>
      <c r="D31" s="103">
        <v>-0.39657444005270104</v>
      </c>
      <c r="E31" s="102">
        <v>0</v>
      </c>
      <c r="F31" s="103" t="s">
        <v>59</v>
      </c>
      <c r="G31" s="102">
        <v>0</v>
      </c>
      <c r="H31" s="103" t="s">
        <v>59</v>
      </c>
      <c r="I31" s="102">
        <v>458</v>
      </c>
      <c r="J31" s="103">
        <v>-0.39657444005270104</v>
      </c>
      <c r="K31" s="102">
        <v>113</v>
      </c>
      <c r="L31" s="103">
        <v>-0.51709401709401703</v>
      </c>
      <c r="M31" s="102">
        <v>571</v>
      </c>
      <c r="N31" s="103">
        <v>-0.42497482376636503</v>
      </c>
      <c r="O31" s="104">
        <v>5</v>
      </c>
      <c r="P31" s="107"/>
      <c r="Q31" s="101" t="s">
        <v>60</v>
      </c>
      <c r="R31" s="106">
        <v>759</v>
      </c>
      <c r="S31" s="106">
        <v>0</v>
      </c>
      <c r="T31" s="106">
        <v>0</v>
      </c>
      <c r="U31" s="106">
        <v>759</v>
      </c>
      <c r="V31" s="106">
        <v>234</v>
      </c>
      <c r="W31" s="106">
        <v>993</v>
      </c>
      <c r="X31" s="101" t="s">
        <v>137</v>
      </c>
    </row>
    <row r="32" spans="1:24" x14ac:dyDescent="0.2">
      <c r="A32" s="101" t="s">
        <v>143</v>
      </c>
      <c r="B32" s="101" t="s">
        <v>141</v>
      </c>
      <c r="C32" s="102">
        <v>48125</v>
      </c>
      <c r="D32" s="103">
        <v>-9.2640247040658812E-3</v>
      </c>
      <c r="E32" s="102">
        <v>49793</v>
      </c>
      <c r="F32" s="103">
        <v>6.3748424448289903E-2</v>
      </c>
      <c r="G32" s="102">
        <v>0</v>
      </c>
      <c r="H32" s="103" t="s">
        <v>59</v>
      </c>
      <c r="I32" s="102">
        <v>97918</v>
      </c>
      <c r="J32" s="103">
        <v>2.6566300427744702E-2</v>
      </c>
      <c r="K32" s="102">
        <v>4299</v>
      </c>
      <c r="L32" s="103">
        <v>1.8237801989578403E-2</v>
      </c>
      <c r="M32" s="102">
        <v>102217</v>
      </c>
      <c r="N32" s="103">
        <v>2.6213280324478401E-2</v>
      </c>
      <c r="O32" s="104">
        <v>1</v>
      </c>
      <c r="P32" s="107"/>
      <c r="Q32" s="101" t="s">
        <v>142</v>
      </c>
      <c r="R32" s="106">
        <v>48575</v>
      </c>
      <c r="S32" s="106">
        <v>46809</v>
      </c>
      <c r="T32" s="106">
        <v>0</v>
      </c>
      <c r="U32" s="106">
        <v>95384</v>
      </c>
      <c r="V32" s="106">
        <v>4222</v>
      </c>
      <c r="W32" s="106">
        <v>99606</v>
      </c>
      <c r="X32" s="101" t="s">
        <v>140</v>
      </c>
    </row>
    <row r="33" spans="1:24" x14ac:dyDescent="0.2">
      <c r="A33" s="101" t="s">
        <v>146</v>
      </c>
      <c r="B33" s="101" t="s">
        <v>145</v>
      </c>
      <c r="C33" s="102">
        <v>521</v>
      </c>
      <c r="D33" s="103">
        <v>5.4655870445344104E-2</v>
      </c>
      <c r="E33" s="102">
        <v>13</v>
      </c>
      <c r="F33" s="103">
        <v>-0.27777777777777796</v>
      </c>
      <c r="G33" s="102">
        <v>0</v>
      </c>
      <c r="H33" s="103" t="s">
        <v>59</v>
      </c>
      <c r="I33" s="102">
        <v>534</v>
      </c>
      <c r="J33" s="103">
        <v>4.296875E-2</v>
      </c>
      <c r="K33" s="102">
        <v>194</v>
      </c>
      <c r="L33" s="103">
        <v>-9.34579439252336E-2</v>
      </c>
      <c r="M33" s="102">
        <v>728</v>
      </c>
      <c r="N33" s="103">
        <v>2.7548209366391203E-3</v>
      </c>
      <c r="O33" s="104">
        <v>5</v>
      </c>
      <c r="P33" s="107"/>
      <c r="Q33" s="101" t="s">
        <v>60</v>
      </c>
      <c r="R33" s="106">
        <v>494</v>
      </c>
      <c r="S33" s="106">
        <v>18</v>
      </c>
      <c r="T33" s="106">
        <v>0</v>
      </c>
      <c r="U33" s="106">
        <v>512</v>
      </c>
      <c r="V33" s="106">
        <v>214</v>
      </c>
      <c r="W33" s="106">
        <v>726</v>
      </c>
      <c r="X33" s="101" t="s">
        <v>144</v>
      </c>
    </row>
    <row r="34" spans="1:24" x14ac:dyDescent="0.2">
      <c r="A34" s="101" t="s">
        <v>149</v>
      </c>
      <c r="B34" s="101" t="s">
        <v>148</v>
      </c>
      <c r="C34" s="102">
        <v>1091</v>
      </c>
      <c r="D34" s="103">
        <v>-0.10647010647010599</v>
      </c>
      <c r="E34" s="102">
        <v>0</v>
      </c>
      <c r="F34" s="103" t="s">
        <v>59</v>
      </c>
      <c r="G34" s="102">
        <v>0</v>
      </c>
      <c r="H34" s="103" t="s">
        <v>59</v>
      </c>
      <c r="I34" s="102">
        <v>1091</v>
      </c>
      <c r="J34" s="103">
        <v>-0.10647010647010599</v>
      </c>
      <c r="K34" s="102">
        <v>150</v>
      </c>
      <c r="L34" s="103">
        <v>0.5625</v>
      </c>
      <c r="M34" s="102">
        <v>1241</v>
      </c>
      <c r="N34" s="103">
        <v>-5.7706909643128301E-2</v>
      </c>
      <c r="O34" s="104">
        <v>5</v>
      </c>
      <c r="P34" s="107"/>
      <c r="Q34" s="101" t="s">
        <v>60</v>
      </c>
      <c r="R34" s="106">
        <v>1221</v>
      </c>
      <c r="S34" s="106">
        <v>0</v>
      </c>
      <c r="T34" s="106">
        <v>0</v>
      </c>
      <c r="U34" s="106">
        <v>1221</v>
      </c>
      <c r="V34" s="106">
        <v>96</v>
      </c>
      <c r="W34" s="106">
        <v>1317</v>
      </c>
      <c r="X34" s="101" t="s">
        <v>147</v>
      </c>
    </row>
    <row r="35" spans="1:24" x14ac:dyDescent="0.2">
      <c r="A35" s="101" t="s">
        <v>152</v>
      </c>
      <c r="B35" s="101" t="s">
        <v>151</v>
      </c>
      <c r="C35" s="102">
        <v>491</v>
      </c>
      <c r="D35" s="103">
        <v>-1.40562248995984E-2</v>
      </c>
      <c r="E35" s="102">
        <v>0</v>
      </c>
      <c r="F35" s="103" t="s">
        <v>59</v>
      </c>
      <c r="G35" s="102">
        <v>0</v>
      </c>
      <c r="H35" s="103" t="s">
        <v>59</v>
      </c>
      <c r="I35" s="102">
        <v>491</v>
      </c>
      <c r="J35" s="103">
        <v>-1.40562248995984E-2</v>
      </c>
      <c r="K35" s="102">
        <v>37</v>
      </c>
      <c r="L35" s="103">
        <v>-0.33928571428571397</v>
      </c>
      <c r="M35" s="102">
        <v>528</v>
      </c>
      <c r="N35" s="103">
        <v>-4.6931407942238296E-2</v>
      </c>
      <c r="O35" s="104">
        <v>5</v>
      </c>
      <c r="P35" s="107"/>
      <c r="Q35" s="101" t="s">
        <v>60</v>
      </c>
      <c r="R35" s="106">
        <v>498</v>
      </c>
      <c r="S35" s="106">
        <v>0</v>
      </c>
      <c r="T35" s="106">
        <v>0</v>
      </c>
      <c r="U35" s="106">
        <v>498</v>
      </c>
      <c r="V35" s="106">
        <v>56</v>
      </c>
      <c r="W35" s="106">
        <v>554</v>
      </c>
      <c r="X35" s="101" t="s">
        <v>150</v>
      </c>
    </row>
    <row r="36" spans="1:24" x14ac:dyDescent="0.2">
      <c r="A36" s="101" t="s">
        <v>155</v>
      </c>
      <c r="B36" s="101" t="s">
        <v>154</v>
      </c>
      <c r="C36" s="102">
        <v>987</v>
      </c>
      <c r="D36" s="103">
        <v>1.8575851393188902E-2</v>
      </c>
      <c r="E36" s="102">
        <v>0</v>
      </c>
      <c r="F36" s="103">
        <v>-1</v>
      </c>
      <c r="G36" s="102">
        <v>0</v>
      </c>
      <c r="H36" s="103" t="s">
        <v>59</v>
      </c>
      <c r="I36" s="102">
        <v>987</v>
      </c>
      <c r="J36" s="103">
        <v>1.7525773195876299E-2</v>
      </c>
      <c r="K36" s="102">
        <v>253</v>
      </c>
      <c r="L36" s="103">
        <v>0.26500000000000001</v>
      </c>
      <c r="M36" s="102">
        <v>1240</v>
      </c>
      <c r="N36" s="103">
        <v>5.9829059829059804E-2</v>
      </c>
      <c r="O36" s="104">
        <v>5</v>
      </c>
      <c r="P36" s="107"/>
      <c r="Q36" s="101" t="s">
        <v>60</v>
      </c>
      <c r="R36" s="106">
        <v>969</v>
      </c>
      <c r="S36" s="106">
        <v>1</v>
      </c>
      <c r="T36" s="106">
        <v>0</v>
      </c>
      <c r="U36" s="106">
        <v>970</v>
      </c>
      <c r="V36" s="106">
        <v>200</v>
      </c>
      <c r="W36" s="106">
        <v>1170</v>
      </c>
      <c r="X36" s="101" t="s">
        <v>153</v>
      </c>
    </row>
    <row r="37" spans="1:24" x14ac:dyDescent="0.2">
      <c r="A37" s="101" t="s">
        <v>158</v>
      </c>
      <c r="B37" s="101" t="s">
        <v>157</v>
      </c>
      <c r="C37" s="102">
        <v>2101</v>
      </c>
      <c r="D37" s="103">
        <v>-0.12275574112734901</v>
      </c>
      <c r="E37" s="102">
        <v>0</v>
      </c>
      <c r="F37" s="103" t="s">
        <v>59</v>
      </c>
      <c r="G37" s="102">
        <v>0</v>
      </c>
      <c r="H37" s="103">
        <v>-1</v>
      </c>
      <c r="I37" s="102">
        <v>2101</v>
      </c>
      <c r="J37" s="103">
        <v>-0.123121869782972</v>
      </c>
      <c r="K37" s="102">
        <v>482</v>
      </c>
      <c r="L37" s="103">
        <v>0.11316397228637401</v>
      </c>
      <c r="M37" s="102">
        <v>2583</v>
      </c>
      <c r="N37" s="103">
        <v>-8.6956521739130391E-2</v>
      </c>
      <c r="O37" s="104">
        <v>5</v>
      </c>
      <c r="P37" s="107"/>
      <c r="Q37" s="101" t="s">
        <v>60</v>
      </c>
      <c r="R37" s="106">
        <v>2395</v>
      </c>
      <c r="S37" s="106">
        <v>0</v>
      </c>
      <c r="T37" s="106">
        <v>1</v>
      </c>
      <c r="U37" s="106">
        <v>2396</v>
      </c>
      <c r="V37" s="106">
        <v>433</v>
      </c>
      <c r="W37" s="106">
        <v>2829</v>
      </c>
      <c r="X37" s="101" t="s">
        <v>156</v>
      </c>
    </row>
    <row r="38" spans="1:24" x14ac:dyDescent="0.2">
      <c r="A38" s="101" t="s">
        <v>161</v>
      </c>
      <c r="B38" s="101" t="s">
        <v>160</v>
      </c>
      <c r="C38" s="102">
        <v>2164</v>
      </c>
      <c r="D38" s="103">
        <v>-4.6189376443418002E-4</v>
      </c>
      <c r="E38" s="102">
        <v>0</v>
      </c>
      <c r="F38" s="103">
        <v>-1</v>
      </c>
      <c r="G38" s="102">
        <v>0</v>
      </c>
      <c r="H38" s="103" t="s">
        <v>59</v>
      </c>
      <c r="I38" s="102">
        <v>2164</v>
      </c>
      <c r="J38" s="103">
        <v>-1.3844023996308298E-3</v>
      </c>
      <c r="K38" s="102">
        <v>153</v>
      </c>
      <c r="L38" s="103">
        <v>-0.203125</v>
      </c>
      <c r="M38" s="102">
        <v>2317</v>
      </c>
      <c r="N38" s="103">
        <v>-1.78041543026706E-2</v>
      </c>
      <c r="O38" s="104">
        <v>5</v>
      </c>
      <c r="P38" s="107"/>
      <c r="Q38" s="101" t="s">
        <v>60</v>
      </c>
      <c r="R38" s="106">
        <v>2165</v>
      </c>
      <c r="S38" s="106">
        <v>2</v>
      </c>
      <c r="T38" s="106">
        <v>0</v>
      </c>
      <c r="U38" s="106">
        <v>2167</v>
      </c>
      <c r="V38" s="106">
        <v>192</v>
      </c>
      <c r="W38" s="106">
        <v>2359</v>
      </c>
      <c r="X38" s="101" t="s">
        <v>159</v>
      </c>
    </row>
    <row r="39" spans="1:24" x14ac:dyDescent="0.2">
      <c r="A39" s="101" t="s">
        <v>164</v>
      </c>
      <c r="B39" s="101" t="s">
        <v>163</v>
      </c>
      <c r="C39" s="102">
        <v>12406</v>
      </c>
      <c r="D39" s="103">
        <v>-3.9262758460466195E-2</v>
      </c>
      <c r="E39" s="102">
        <v>7395</v>
      </c>
      <c r="F39" s="103">
        <v>-6.6523605150214604E-2</v>
      </c>
      <c r="G39" s="102">
        <v>5865</v>
      </c>
      <c r="H39" s="103">
        <v>-7.1552952350799406E-2</v>
      </c>
      <c r="I39" s="102">
        <v>25666</v>
      </c>
      <c r="J39" s="103">
        <v>-5.4728933411903401E-2</v>
      </c>
      <c r="K39" s="102">
        <v>4192</v>
      </c>
      <c r="L39" s="103">
        <v>-9.0869659509867695E-2</v>
      </c>
      <c r="M39" s="102">
        <v>29858</v>
      </c>
      <c r="N39" s="103">
        <v>-5.99754431256493E-2</v>
      </c>
      <c r="O39" s="104">
        <v>2</v>
      </c>
      <c r="P39" s="107"/>
      <c r="Q39" s="101" t="s">
        <v>60</v>
      </c>
      <c r="R39" s="106">
        <v>12913</v>
      </c>
      <c r="S39" s="106">
        <v>7922</v>
      </c>
      <c r="T39" s="106">
        <v>6317</v>
      </c>
      <c r="U39" s="106">
        <v>27152</v>
      </c>
      <c r="V39" s="106">
        <v>4611</v>
      </c>
      <c r="W39" s="106">
        <v>31763</v>
      </c>
      <c r="X39" s="101" t="s">
        <v>162</v>
      </c>
    </row>
    <row r="40" spans="1:24" x14ac:dyDescent="0.2">
      <c r="A40" s="101" t="s">
        <v>167</v>
      </c>
      <c r="B40" s="101" t="s">
        <v>166</v>
      </c>
      <c r="C40" s="102">
        <v>2253</v>
      </c>
      <c r="D40" s="103">
        <v>5.1820728291316502E-2</v>
      </c>
      <c r="E40" s="102">
        <v>0</v>
      </c>
      <c r="F40" s="103" t="s">
        <v>59</v>
      </c>
      <c r="G40" s="102">
        <v>0</v>
      </c>
      <c r="H40" s="103" t="s">
        <v>59</v>
      </c>
      <c r="I40" s="102">
        <v>2253</v>
      </c>
      <c r="J40" s="103">
        <v>5.1820728291316502E-2</v>
      </c>
      <c r="K40" s="102">
        <v>445</v>
      </c>
      <c r="L40" s="103">
        <v>-2.1978021978022001E-2</v>
      </c>
      <c r="M40" s="102">
        <v>2698</v>
      </c>
      <c r="N40" s="103">
        <v>3.8891028109356997E-2</v>
      </c>
      <c r="O40" s="104">
        <v>5</v>
      </c>
      <c r="P40" s="107"/>
      <c r="Q40" s="101" t="s">
        <v>60</v>
      </c>
      <c r="R40" s="106">
        <v>2142</v>
      </c>
      <c r="S40" s="106">
        <v>0</v>
      </c>
      <c r="T40" s="106">
        <v>0</v>
      </c>
      <c r="U40" s="106">
        <v>2142</v>
      </c>
      <c r="V40" s="106">
        <v>455</v>
      </c>
      <c r="W40" s="106">
        <v>2597</v>
      </c>
      <c r="X40" s="101" t="s">
        <v>165</v>
      </c>
    </row>
    <row r="41" spans="1:24" x14ac:dyDescent="0.2">
      <c r="A41" s="101" t="s">
        <v>170</v>
      </c>
      <c r="B41" s="101" t="s">
        <v>169</v>
      </c>
      <c r="C41" s="102">
        <v>1027</v>
      </c>
      <c r="D41" s="103">
        <v>-0.208172706245181</v>
      </c>
      <c r="E41" s="102">
        <v>38</v>
      </c>
      <c r="F41" s="103">
        <v>0.11764705882352899</v>
      </c>
      <c r="G41" s="102">
        <v>0</v>
      </c>
      <c r="H41" s="103" t="s">
        <v>59</v>
      </c>
      <c r="I41" s="102">
        <v>1065</v>
      </c>
      <c r="J41" s="103">
        <v>-0.19984973703981998</v>
      </c>
      <c r="K41" s="102">
        <v>1007</v>
      </c>
      <c r="L41" s="103">
        <v>0.100546448087432</v>
      </c>
      <c r="M41" s="102">
        <v>2072</v>
      </c>
      <c r="N41" s="103">
        <v>-7.7471059661620698E-2</v>
      </c>
      <c r="O41" s="104">
        <v>4</v>
      </c>
      <c r="P41" s="107"/>
      <c r="Q41" s="101" t="s">
        <v>60</v>
      </c>
      <c r="R41" s="106">
        <v>1297</v>
      </c>
      <c r="S41" s="106">
        <v>34</v>
      </c>
      <c r="T41" s="106">
        <v>0</v>
      </c>
      <c r="U41" s="106">
        <v>1331</v>
      </c>
      <c r="V41" s="106">
        <v>915</v>
      </c>
      <c r="W41" s="106">
        <v>2246</v>
      </c>
      <c r="X41" s="101" t="s">
        <v>168</v>
      </c>
    </row>
    <row r="42" spans="1:24" x14ac:dyDescent="0.2">
      <c r="A42" s="101" t="s">
        <v>173</v>
      </c>
      <c r="B42" s="101" t="s">
        <v>172</v>
      </c>
      <c r="C42" s="102">
        <v>1868</v>
      </c>
      <c r="D42" s="103">
        <v>0.19897304236200303</v>
      </c>
      <c r="E42" s="102">
        <v>0</v>
      </c>
      <c r="F42" s="103">
        <v>-1</v>
      </c>
      <c r="G42" s="102">
        <v>0</v>
      </c>
      <c r="H42" s="103" t="s">
        <v>59</v>
      </c>
      <c r="I42" s="102">
        <v>1868</v>
      </c>
      <c r="J42" s="103">
        <v>0.19820397690827501</v>
      </c>
      <c r="K42" s="102">
        <v>211</v>
      </c>
      <c r="L42" s="103">
        <v>-0.22992700729926999</v>
      </c>
      <c r="M42" s="102">
        <v>2079</v>
      </c>
      <c r="N42" s="103">
        <v>0.13420621931260199</v>
      </c>
      <c r="O42" s="104">
        <v>5</v>
      </c>
      <c r="P42" s="107"/>
      <c r="Q42" s="101" t="s">
        <v>60</v>
      </c>
      <c r="R42" s="106">
        <v>1558</v>
      </c>
      <c r="S42" s="106">
        <v>1</v>
      </c>
      <c r="T42" s="106">
        <v>0</v>
      </c>
      <c r="U42" s="106">
        <v>1559</v>
      </c>
      <c r="V42" s="106">
        <v>274</v>
      </c>
      <c r="W42" s="106">
        <v>1833</v>
      </c>
      <c r="X42" s="101" t="s">
        <v>171</v>
      </c>
    </row>
    <row r="43" spans="1:24" x14ac:dyDescent="0.2">
      <c r="A43" s="101" t="s">
        <v>176</v>
      </c>
      <c r="B43" s="101" t="s">
        <v>175</v>
      </c>
      <c r="C43" s="102">
        <v>772</v>
      </c>
      <c r="D43" s="103">
        <v>-9.8130841121495296E-2</v>
      </c>
      <c r="E43" s="102">
        <v>0</v>
      </c>
      <c r="F43" s="103">
        <v>-1</v>
      </c>
      <c r="G43" s="102">
        <v>0</v>
      </c>
      <c r="H43" s="103" t="s">
        <v>59</v>
      </c>
      <c r="I43" s="102">
        <v>772</v>
      </c>
      <c r="J43" s="103">
        <v>-0.10023310023310002</v>
      </c>
      <c r="K43" s="102">
        <v>114</v>
      </c>
      <c r="L43" s="103">
        <v>0.10679611650485399</v>
      </c>
      <c r="M43" s="102">
        <v>886</v>
      </c>
      <c r="N43" s="103">
        <v>-7.8043704474505704E-2</v>
      </c>
      <c r="O43" s="104">
        <v>5</v>
      </c>
      <c r="P43" s="107"/>
      <c r="Q43" s="101" t="s">
        <v>60</v>
      </c>
      <c r="R43" s="106">
        <v>856</v>
      </c>
      <c r="S43" s="106">
        <v>2</v>
      </c>
      <c r="T43" s="106">
        <v>0</v>
      </c>
      <c r="U43" s="106">
        <v>858</v>
      </c>
      <c r="V43" s="106">
        <v>103</v>
      </c>
      <c r="W43" s="106">
        <v>961</v>
      </c>
      <c r="X43" s="101" t="s">
        <v>174</v>
      </c>
    </row>
    <row r="44" spans="1:24" x14ac:dyDescent="0.2">
      <c r="A44" s="101" t="s">
        <v>179</v>
      </c>
      <c r="B44" s="101" t="s">
        <v>178</v>
      </c>
      <c r="C44" s="102">
        <v>14069</v>
      </c>
      <c r="D44" s="103">
        <v>6.1410788381742701E-2</v>
      </c>
      <c r="E44" s="102">
        <v>577</v>
      </c>
      <c r="F44" s="103">
        <v>0.19709543568464702</v>
      </c>
      <c r="G44" s="102">
        <v>2</v>
      </c>
      <c r="H44" s="103" t="s">
        <v>59</v>
      </c>
      <c r="I44" s="102">
        <v>14648</v>
      </c>
      <c r="J44" s="103">
        <v>6.631724539564679E-2</v>
      </c>
      <c r="K44" s="102">
        <v>3682</v>
      </c>
      <c r="L44" s="103">
        <v>-8.5444610034774007E-2</v>
      </c>
      <c r="M44" s="102">
        <v>18330</v>
      </c>
      <c r="N44" s="103">
        <v>3.1920283735855405E-2</v>
      </c>
      <c r="O44" s="104">
        <v>3</v>
      </c>
      <c r="P44" s="107"/>
      <c r="Q44" s="101" t="s">
        <v>60</v>
      </c>
      <c r="R44" s="106">
        <v>13255</v>
      </c>
      <c r="S44" s="106">
        <v>482</v>
      </c>
      <c r="T44" s="106">
        <v>0</v>
      </c>
      <c r="U44" s="106">
        <v>13737</v>
      </c>
      <c r="V44" s="106">
        <v>4026</v>
      </c>
      <c r="W44" s="106">
        <v>17763</v>
      </c>
      <c r="X44" s="101" t="s">
        <v>177</v>
      </c>
    </row>
    <row r="45" spans="1:24" x14ac:dyDescent="0.2">
      <c r="A45" s="101" t="s">
        <v>182</v>
      </c>
      <c r="B45" s="101" t="s">
        <v>181</v>
      </c>
      <c r="C45" s="102">
        <v>18924</v>
      </c>
      <c r="D45" s="103">
        <v>-2.7928545080887403E-3</v>
      </c>
      <c r="E45" s="102">
        <v>3102</v>
      </c>
      <c r="F45" s="103">
        <v>1.8384766907419602E-2</v>
      </c>
      <c r="G45" s="102">
        <v>2</v>
      </c>
      <c r="H45" s="103" t="s">
        <v>59</v>
      </c>
      <c r="I45" s="102">
        <v>22028</v>
      </c>
      <c r="J45" s="103">
        <v>2.2703537211097503E-4</v>
      </c>
      <c r="K45" s="102">
        <v>2558</v>
      </c>
      <c r="L45" s="103">
        <v>-0.11395912712157899</v>
      </c>
      <c r="M45" s="102">
        <v>24586</v>
      </c>
      <c r="N45" s="103">
        <v>-1.3006824568446401E-2</v>
      </c>
      <c r="O45" s="104">
        <v>2</v>
      </c>
      <c r="P45" s="107"/>
      <c r="Q45" s="101" t="s">
        <v>60</v>
      </c>
      <c r="R45" s="106">
        <v>18977</v>
      </c>
      <c r="S45" s="106">
        <v>3046</v>
      </c>
      <c r="T45" s="106">
        <v>0</v>
      </c>
      <c r="U45" s="106">
        <v>22023</v>
      </c>
      <c r="V45" s="106">
        <v>2887</v>
      </c>
      <c r="W45" s="106">
        <v>24910</v>
      </c>
      <c r="X45" s="101" t="s">
        <v>180</v>
      </c>
    </row>
    <row r="46" spans="1:24" x14ac:dyDescent="0.2">
      <c r="A46" s="101" t="s">
        <v>185</v>
      </c>
      <c r="B46" s="101" t="s">
        <v>184</v>
      </c>
      <c r="C46" s="102">
        <v>2613</v>
      </c>
      <c r="D46" s="103">
        <v>-1.6930022573363401E-2</v>
      </c>
      <c r="E46" s="102">
        <v>0</v>
      </c>
      <c r="F46" s="103" t="s">
        <v>59</v>
      </c>
      <c r="G46" s="102">
        <v>0</v>
      </c>
      <c r="H46" s="103" t="s">
        <v>59</v>
      </c>
      <c r="I46" s="102">
        <v>2613</v>
      </c>
      <c r="J46" s="103">
        <v>-1.6930022573363401E-2</v>
      </c>
      <c r="K46" s="102">
        <v>148</v>
      </c>
      <c r="L46" s="103">
        <v>-0.50168350168350206</v>
      </c>
      <c r="M46" s="102">
        <v>2761</v>
      </c>
      <c r="N46" s="103">
        <v>-6.5651438240270699E-2</v>
      </c>
      <c r="O46" s="104">
        <v>5</v>
      </c>
      <c r="P46" s="107"/>
      <c r="Q46" s="101" t="s">
        <v>60</v>
      </c>
      <c r="R46" s="106">
        <v>2658</v>
      </c>
      <c r="S46" s="106">
        <v>0</v>
      </c>
      <c r="T46" s="106">
        <v>0</v>
      </c>
      <c r="U46" s="106">
        <v>2658</v>
      </c>
      <c r="V46" s="106">
        <v>297</v>
      </c>
      <c r="W46" s="106">
        <v>2955</v>
      </c>
      <c r="X46" s="101" t="s">
        <v>183</v>
      </c>
    </row>
    <row r="47" spans="1:24" x14ac:dyDescent="0.2">
      <c r="A47" s="101" t="s">
        <v>188</v>
      </c>
      <c r="B47" s="101" t="s">
        <v>187</v>
      </c>
      <c r="C47" s="102">
        <v>871</v>
      </c>
      <c r="D47" s="103">
        <v>-6.1422413793103404E-2</v>
      </c>
      <c r="E47" s="102">
        <v>0</v>
      </c>
      <c r="F47" s="103" t="s">
        <v>59</v>
      </c>
      <c r="G47" s="102">
        <v>0</v>
      </c>
      <c r="H47" s="103" t="s">
        <v>59</v>
      </c>
      <c r="I47" s="102">
        <v>871</v>
      </c>
      <c r="J47" s="103">
        <v>-6.1422413793103404E-2</v>
      </c>
      <c r="K47" s="102">
        <v>52</v>
      </c>
      <c r="L47" s="103">
        <v>-0.28767123287671204</v>
      </c>
      <c r="M47" s="102">
        <v>923</v>
      </c>
      <c r="N47" s="103">
        <v>-7.7922077922077893E-2</v>
      </c>
      <c r="O47" s="104">
        <v>5</v>
      </c>
      <c r="P47" s="107"/>
      <c r="Q47" s="101" t="s">
        <v>60</v>
      </c>
      <c r="R47" s="106">
        <v>928</v>
      </c>
      <c r="S47" s="106">
        <v>0</v>
      </c>
      <c r="T47" s="106">
        <v>0</v>
      </c>
      <c r="U47" s="106">
        <v>928</v>
      </c>
      <c r="V47" s="106">
        <v>73</v>
      </c>
      <c r="W47" s="106">
        <v>1001</v>
      </c>
      <c r="X47" s="101" t="s">
        <v>186</v>
      </c>
    </row>
    <row r="48" spans="1:24" x14ac:dyDescent="0.2">
      <c r="A48" s="101" t="s">
        <v>191</v>
      </c>
      <c r="B48" s="101" t="s">
        <v>190</v>
      </c>
      <c r="C48" s="102">
        <v>474</v>
      </c>
      <c r="D48" s="103">
        <v>1.06609808102345E-2</v>
      </c>
      <c r="E48" s="102">
        <v>0</v>
      </c>
      <c r="F48" s="103" t="s">
        <v>59</v>
      </c>
      <c r="G48" s="102">
        <v>0</v>
      </c>
      <c r="H48" s="103" t="s">
        <v>59</v>
      </c>
      <c r="I48" s="102">
        <v>474</v>
      </c>
      <c r="J48" s="103">
        <v>1.06609808102345E-2</v>
      </c>
      <c r="K48" s="102">
        <v>2</v>
      </c>
      <c r="L48" s="103">
        <v>-0.89473684210526294</v>
      </c>
      <c r="M48" s="102">
        <v>476</v>
      </c>
      <c r="N48" s="103">
        <v>-2.4590163934426201E-2</v>
      </c>
      <c r="O48" s="104">
        <v>5</v>
      </c>
      <c r="P48" s="107"/>
      <c r="Q48" s="101" t="s">
        <v>60</v>
      </c>
      <c r="R48" s="106">
        <v>469</v>
      </c>
      <c r="S48" s="106">
        <v>0</v>
      </c>
      <c r="T48" s="106">
        <v>0</v>
      </c>
      <c r="U48" s="106">
        <v>469</v>
      </c>
      <c r="V48" s="106">
        <v>19</v>
      </c>
      <c r="W48" s="106">
        <v>488</v>
      </c>
      <c r="X48" s="101" t="s">
        <v>189</v>
      </c>
    </row>
    <row r="49" spans="1:24" x14ac:dyDescent="0.2">
      <c r="A49" s="101" t="s">
        <v>194</v>
      </c>
      <c r="B49" s="101" t="s">
        <v>193</v>
      </c>
      <c r="C49" s="102">
        <v>1719</v>
      </c>
      <c r="D49" s="103">
        <v>-6.4744287268770406E-2</v>
      </c>
      <c r="E49" s="102">
        <v>0</v>
      </c>
      <c r="F49" s="103" t="s">
        <v>59</v>
      </c>
      <c r="G49" s="102">
        <v>0</v>
      </c>
      <c r="H49" s="103" t="s">
        <v>59</v>
      </c>
      <c r="I49" s="102">
        <v>1719</v>
      </c>
      <c r="J49" s="103">
        <v>-6.4744287268770406E-2</v>
      </c>
      <c r="K49" s="102">
        <v>619</v>
      </c>
      <c r="L49" s="103">
        <v>8.1433224755700293E-3</v>
      </c>
      <c r="M49" s="102">
        <v>2338</v>
      </c>
      <c r="N49" s="103">
        <v>-4.6492659053833603E-2</v>
      </c>
      <c r="O49" s="104">
        <v>5</v>
      </c>
      <c r="P49" s="107"/>
      <c r="Q49" s="101" t="s">
        <v>60</v>
      </c>
      <c r="R49" s="106">
        <v>1838</v>
      </c>
      <c r="S49" s="106">
        <v>0</v>
      </c>
      <c r="T49" s="106">
        <v>0</v>
      </c>
      <c r="U49" s="106">
        <v>1838</v>
      </c>
      <c r="V49" s="106">
        <v>614</v>
      </c>
      <c r="W49" s="106">
        <v>2452</v>
      </c>
      <c r="X49" s="101" t="s">
        <v>192</v>
      </c>
    </row>
    <row r="50" spans="1:24" x14ac:dyDescent="0.2">
      <c r="A50" s="101" t="s">
        <v>197</v>
      </c>
      <c r="B50" s="101" t="s">
        <v>196</v>
      </c>
      <c r="C50" s="102">
        <v>4373</v>
      </c>
      <c r="D50" s="103">
        <v>6.44418872266974E-3</v>
      </c>
      <c r="E50" s="102">
        <v>857</v>
      </c>
      <c r="F50" s="103">
        <v>-0.167961165048544</v>
      </c>
      <c r="G50" s="102">
        <v>0</v>
      </c>
      <c r="H50" s="103" t="s">
        <v>59</v>
      </c>
      <c r="I50" s="102">
        <v>5230</v>
      </c>
      <c r="J50" s="103">
        <v>-2.6976744186046498E-2</v>
      </c>
      <c r="K50" s="102">
        <v>1422</v>
      </c>
      <c r="L50" s="103">
        <v>0.124110671936759</v>
      </c>
      <c r="M50" s="102">
        <v>6652</v>
      </c>
      <c r="N50" s="103">
        <v>1.80722891566265E-3</v>
      </c>
      <c r="O50" s="104">
        <v>3</v>
      </c>
      <c r="P50" s="108"/>
      <c r="Q50" s="101" t="s">
        <v>60</v>
      </c>
      <c r="R50" s="106">
        <v>4345</v>
      </c>
      <c r="S50" s="106">
        <v>1030</v>
      </c>
      <c r="T50" s="106">
        <v>0</v>
      </c>
      <c r="U50" s="106">
        <v>5375</v>
      </c>
      <c r="V50" s="106">
        <v>1265</v>
      </c>
      <c r="W50" s="106">
        <v>6640</v>
      </c>
      <c r="X50" s="101" t="s">
        <v>195</v>
      </c>
    </row>
    <row r="51" spans="1:24" x14ac:dyDescent="0.2">
      <c r="A51" s="109" t="s">
        <v>243</v>
      </c>
      <c r="B51" s="110"/>
      <c r="C51" s="111">
        <v>198153</v>
      </c>
      <c r="D51" s="112">
        <v>-1.9151379552722003E-2</v>
      </c>
      <c r="E51" s="111">
        <v>71618</v>
      </c>
      <c r="F51" s="112">
        <v>2.5193964900226202E-2</v>
      </c>
      <c r="G51" s="111">
        <v>13959</v>
      </c>
      <c r="H51" s="112">
        <v>-0.10029004189493999</v>
      </c>
      <c r="I51" s="111">
        <v>283730</v>
      </c>
      <c r="J51" s="112">
        <v>-1.2752483515718801E-2</v>
      </c>
      <c r="K51" s="111">
        <v>39108</v>
      </c>
      <c r="L51" s="112">
        <v>-9.6291161178509499E-2</v>
      </c>
      <c r="M51" s="111">
        <v>322838</v>
      </c>
      <c r="N51" s="112">
        <v>-2.36852451084162E-2</v>
      </c>
      <c r="O51" s="113"/>
      <c r="P51" s="114" t="s">
        <v>198</v>
      </c>
      <c r="Q51" s="114"/>
      <c r="R51" s="115">
        <v>202022</v>
      </c>
      <c r="S51" s="115">
        <v>69858</v>
      </c>
      <c r="T51" s="115">
        <v>15515</v>
      </c>
      <c r="U51" s="115">
        <v>287395</v>
      </c>
      <c r="V51" s="115">
        <v>43275</v>
      </c>
      <c r="W51" s="115">
        <v>330670</v>
      </c>
      <c r="X51" s="114"/>
    </row>
    <row r="52" spans="1:24" x14ac:dyDescent="0.2">
      <c r="A52" s="101" t="s">
        <v>201</v>
      </c>
      <c r="B52" s="101" t="s">
        <v>200</v>
      </c>
      <c r="C52" s="102">
        <v>0</v>
      </c>
      <c r="D52" s="103">
        <v>-1</v>
      </c>
      <c r="E52" s="102">
        <v>0</v>
      </c>
      <c r="F52" s="103">
        <v>-1</v>
      </c>
      <c r="G52" s="102">
        <v>0</v>
      </c>
      <c r="H52" s="103" t="s">
        <v>59</v>
      </c>
      <c r="I52" s="102">
        <v>0</v>
      </c>
      <c r="J52" s="103">
        <v>-1</v>
      </c>
      <c r="K52" s="102">
        <v>94</v>
      </c>
      <c r="L52" s="103">
        <v>-0.95410156250000011</v>
      </c>
      <c r="M52" s="102">
        <v>94</v>
      </c>
      <c r="N52" s="103">
        <v>-0.98464052287581705</v>
      </c>
      <c r="O52" s="104">
        <v>6</v>
      </c>
      <c r="P52" s="105" t="s">
        <v>142</v>
      </c>
      <c r="Q52" s="101" t="s">
        <v>142</v>
      </c>
      <c r="R52" s="106">
        <v>24</v>
      </c>
      <c r="S52" s="106">
        <v>4048</v>
      </c>
      <c r="T52" s="106">
        <v>0</v>
      </c>
      <c r="U52" s="106">
        <v>4072</v>
      </c>
      <c r="V52" s="106">
        <v>2048</v>
      </c>
      <c r="W52" s="106">
        <v>6120</v>
      </c>
      <c r="X52" s="101" t="s">
        <v>199</v>
      </c>
    </row>
    <row r="53" spans="1:24" x14ac:dyDescent="0.2">
      <c r="A53" s="101" t="s">
        <v>204</v>
      </c>
      <c r="B53" s="101" t="s">
        <v>203</v>
      </c>
      <c r="C53" s="102">
        <v>245</v>
      </c>
      <c r="D53" s="103">
        <v>0.30319148936170198</v>
      </c>
      <c r="E53" s="102">
        <v>0</v>
      </c>
      <c r="F53" s="103">
        <v>-1</v>
      </c>
      <c r="G53" s="102">
        <v>0</v>
      </c>
      <c r="H53" s="103" t="s">
        <v>59</v>
      </c>
      <c r="I53" s="102">
        <v>245</v>
      </c>
      <c r="J53" s="103">
        <v>0.296296296296296</v>
      </c>
      <c r="K53" s="102">
        <v>1733</v>
      </c>
      <c r="L53" s="103">
        <v>0.12899022801302901</v>
      </c>
      <c r="M53" s="102">
        <v>1978</v>
      </c>
      <c r="N53" s="103">
        <v>0.147331786542923</v>
      </c>
      <c r="O53" s="104">
        <v>6</v>
      </c>
      <c r="P53" s="107"/>
      <c r="Q53" s="101" t="s">
        <v>142</v>
      </c>
      <c r="R53" s="106">
        <v>188</v>
      </c>
      <c r="S53" s="106">
        <v>1</v>
      </c>
      <c r="T53" s="106">
        <v>0</v>
      </c>
      <c r="U53" s="106">
        <v>189</v>
      </c>
      <c r="V53" s="106">
        <v>1535</v>
      </c>
      <c r="W53" s="106">
        <v>1724</v>
      </c>
      <c r="X53" s="101" t="s">
        <v>202</v>
      </c>
    </row>
    <row r="54" spans="1:24" x14ac:dyDescent="0.2">
      <c r="A54" s="101" t="s">
        <v>207</v>
      </c>
      <c r="B54" s="101" t="s">
        <v>206</v>
      </c>
      <c r="C54" s="102">
        <v>3600</v>
      </c>
      <c r="D54" s="103">
        <v>-3.5628181087597105E-2</v>
      </c>
      <c r="E54" s="102">
        <v>4522</v>
      </c>
      <c r="F54" s="103">
        <v>0.25159147522834197</v>
      </c>
      <c r="G54" s="102">
        <v>0</v>
      </c>
      <c r="H54" s="103" t="s">
        <v>59</v>
      </c>
      <c r="I54" s="102">
        <v>8122</v>
      </c>
      <c r="J54" s="103">
        <v>0.105635720119793</v>
      </c>
      <c r="K54" s="102">
        <v>7327</v>
      </c>
      <c r="L54" s="103">
        <v>1.4819944598338E-2</v>
      </c>
      <c r="M54" s="102">
        <v>15449</v>
      </c>
      <c r="N54" s="103">
        <v>6.0620623369490596E-2</v>
      </c>
      <c r="O54" s="104">
        <v>6</v>
      </c>
      <c r="P54" s="107"/>
      <c r="Q54" s="101" t="s">
        <v>142</v>
      </c>
      <c r="R54" s="106">
        <v>3733</v>
      </c>
      <c r="S54" s="106">
        <v>3613</v>
      </c>
      <c r="T54" s="106">
        <v>0</v>
      </c>
      <c r="U54" s="106">
        <v>7346</v>
      </c>
      <c r="V54" s="106">
        <v>7220</v>
      </c>
      <c r="W54" s="106">
        <v>14566</v>
      </c>
      <c r="X54" s="101" t="s">
        <v>205</v>
      </c>
    </row>
    <row r="55" spans="1:24" x14ac:dyDescent="0.2">
      <c r="A55" s="101" t="s">
        <v>210</v>
      </c>
      <c r="B55" s="101" t="s">
        <v>209</v>
      </c>
      <c r="C55" s="102">
        <v>1</v>
      </c>
      <c r="D55" s="103" t="s">
        <v>59</v>
      </c>
      <c r="E55" s="102">
        <v>0</v>
      </c>
      <c r="F55" s="103" t="s">
        <v>59</v>
      </c>
      <c r="G55" s="102">
        <v>0</v>
      </c>
      <c r="H55" s="103" t="s">
        <v>59</v>
      </c>
      <c r="I55" s="102">
        <v>1</v>
      </c>
      <c r="J55" s="103" t="s">
        <v>59</v>
      </c>
      <c r="K55" s="102">
        <v>150</v>
      </c>
      <c r="L55" s="103">
        <v>0.30434782608695699</v>
      </c>
      <c r="M55" s="102">
        <v>151</v>
      </c>
      <c r="N55" s="103">
        <v>0.31304347826086998</v>
      </c>
      <c r="O55" s="104">
        <v>6</v>
      </c>
      <c r="P55" s="107"/>
      <c r="Q55" s="101" t="s">
        <v>142</v>
      </c>
      <c r="R55" s="106">
        <v>0</v>
      </c>
      <c r="S55" s="106">
        <v>0</v>
      </c>
      <c r="T55" s="106">
        <v>0</v>
      </c>
      <c r="U55" s="106">
        <v>0</v>
      </c>
      <c r="V55" s="106">
        <v>115</v>
      </c>
      <c r="W55" s="106">
        <v>115</v>
      </c>
      <c r="X55" s="101" t="s">
        <v>208</v>
      </c>
    </row>
    <row r="56" spans="1:24" x14ac:dyDescent="0.2">
      <c r="A56" s="101" t="s">
        <v>213</v>
      </c>
      <c r="B56" s="101" t="s">
        <v>212</v>
      </c>
      <c r="C56" s="102">
        <v>510</v>
      </c>
      <c r="D56" s="103">
        <v>-0.233082706766917</v>
      </c>
      <c r="E56" s="102">
        <v>12</v>
      </c>
      <c r="F56" s="103" t="s">
        <v>59</v>
      </c>
      <c r="G56" s="102">
        <v>0</v>
      </c>
      <c r="H56" s="103" t="s">
        <v>59</v>
      </c>
      <c r="I56" s="102">
        <v>522</v>
      </c>
      <c r="J56" s="103">
        <v>-0.215037593984962</v>
      </c>
      <c r="K56" s="102">
        <v>924</v>
      </c>
      <c r="L56" s="103">
        <v>-0.13320825515947499</v>
      </c>
      <c r="M56" s="102">
        <v>1446</v>
      </c>
      <c r="N56" s="103">
        <v>-0.164644714038128</v>
      </c>
      <c r="O56" s="104">
        <v>6</v>
      </c>
      <c r="P56" s="107"/>
      <c r="Q56" s="101" t="s">
        <v>142</v>
      </c>
      <c r="R56" s="106">
        <v>665</v>
      </c>
      <c r="S56" s="106">
        <v>0</v>
      </c>
      <c r="T56" s="106">
        <v>0</v>
      </c>
      <c r="U56" s="106">
        <v>665</v>
      </c>
      <c r="V56" s="106">
        <v>1066</v>
      </c>
      <c r="W56" s="106">
        <v>1731</v>
      </c>
      <c r="X56" s="101" t="s">
        <v>211</v>
      </c>
    </row>
    <row r="57" spans="1:24" x14ac:dyDescent="0.2">
      <c r="A57" s="101" t="s">
        <v>216</v>
      </c>
      <c r="B57" s="101" t="s">
        <v>215</v>
      </c>
      <c r="C57" s="102">
        <v>0</v>
      </c>
      <c r="D57" s="103">
        <v>-1</v>
      </c>
      <c r="E57" s="102">
        <v>0</v>
      </c>
      <c r="F57" s="103">
        <v>-1</v>
      </c>
      <c r="G57" s="102">
        <v>0</v>
      </c>
      <c r="H57" s="103" t="s">
        <v>59</v>
      </c>
      <c r="I57" s="102">
        <v>0</v>
      </c>
      <c r="J57" s="103">
        <v>-1</v>
      </c>
      <c r="K57" s="102">
        <v>214</v>
      </c>
      <c r="L57" s="103">
        <v>-0.57370517928286902</v>
      </c>
      <c r="M57" s="102">
        <v>214</v>
      </c>
      <c r="N57" s="103">
        <v>-0.73115577889447192</v>
      </c>
      <c r="O57" s="104">
        <v>6</v>
      </c>
      <c r="P57" s="108"/>
      <c r="Q57" s="101" t="s">
        <v>142</v>
      </c>
      <c r="R57" s="106">
        <v>276</v>
      </c>
      <c r="S57" s="106">
        <v>18</v>
      </c>
      <c r="T57" s="106">
        <v>0</v>
      </c>
      <c r="U57" s="106">
        <v>294</v>
      </c>
      <c r="V57" s="106">
        <v>502</v>
      </c>
      <c r="W57" s="106">
        <v>796</v>
      </c>
      <c r="X57" s="101" t="s">
        <v>214</v>
      </c>
    </row>
    <row r="58" spans="1:24" x14ac:dyDescent="0.2">
      <c r="A58" s="109" t="s">
        <v>244</v>
      </c>
      <c r="B58" s="110"/>
      <c r="C58" s="111">
        <v>4356</v>
      </c>
      <c r="D58" s="112">
        <v>-0.108473188702415</v>
      </c>
      <c r="E58" s="111">
        <v>4534</v>
      </c>
      <c r="F58" s="112">
        <v>-0.40963541666666703</v>
      </c>
      <c r="G58" s="111">
        <v>0</v>
      </c>
      <c r="H58" s="112"/>
      <c r="I58" s="111">
        <v>8890</v>
      </c>
      <c r="J58" s="112">
        <v>-0.29253541301925801</v>
      </c>
      <c r="K58" s="111">
        <v>10442</v>
      </c>
      <c r="L58" s="112">
        <v>-0.16370334774947901</v>
      </c>
      <c r="M58" s="111">
        <v>19332</v>
      </c>
      <c r="N58" s="112">
        <v>-0.22832508382564301</v>
      </c>
      <c r="O58" s="113"/>
      <c r="P58" s="114" t="s">
        <v>198</v>
      </c>
      <c r="Q58" s="114"/>
      <c r="R58" s="115">
        <v>4886</v>
      </c>
      <c r="S58" s="115">
        <v>7680</v>
      </c>
      <c r="T58" s="115">
        <v>0</v>
      </c>
      <c r="U58" s="115">
        <v>12566</v>
      </c>
      <c r="V58" s="115">
        <v>12486</v>
      </c>
      <c r="W58" s="115">
        <v>25052</v>
      </c>
      <c r="X58" s="114"/>
    </row>
    <row r="59" spans="1:24" x14ac:dyDescent="0.2">
      <c r="A59" s="109" t="s">
        <v>245</v>
      </c>
      <c r="B59" s="110"/>
      <c r="C59" s="111">
        <v>202509</v>
      </c>
      <c r="D59" s="112">
        <v>-2.1260656910317598E-2</v>
      </c>
      <c r="E59" s="111">
        <v>76152</v>
      </c>
      <c r="F59" s="112">
        <v>-1.7875106399442901E-2</v>
      </c>
      <c r="G59" s="111">
        <v>13959</v>
      </c>
      <c r="H59" s="112">
        <v>-0.10029004189493999</v>
      </c>
      <c r="I59" s="111">
        <v>292620</v>
      </c>
      <c r="J59" s="112">
        <v>-2.4473181513596801E-2</v>
      </c>
      <c r="K59" s="111">
        <v>49550</v>
      </c>
      <c r="L59" s="112">
        <v>-0.11138609422356101</v>
      </c>
      <c r="M59" s="111">
        <v>342170</v>
      </c>
      <c r="N59" s="112">
        <v>-3.8097165764276596E-2</v>
      </c>
      <c r="O59" s="113"/>
      <c r="P59" s="114"/>
      <c r="Q59" s="114"/>
      <c r="R59" s="115">
        <v>206908</v>
      </c>
      <c r="S59" s="115">
        <v>77538</v>
      </c>
      <c r="T59" s="115">
        <v>15515</v>
      </c>
      <c r="U59" s="115">
        <v>299961</v>
      </c>
      <c r="V59" s="115">
        <v>55761</v>
      </c>
      <c r="W59" s="115">
        <v>355722</v>
      </c>
      <c r="X59" s="114"/>
    </row>
  </sheetData>
  <pageMargins left="0.74803149606299213" right="0.74803149606299213" top="0.59055118110236227" bottom="0.59055118110236227" header="0.51181102362204722" footer="0.51181102362204722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G28" sqref="G28"/>
    </sheetView>
  </sheetViews>
  <sheetFormatPr baseColWidth="10"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>
        <v>2017</v>
      </c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1">
        <v>3598087</v>
      </c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1">
        <v>3705178</v>
      </c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1">
        <v>4371756</v>
      </c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1">
        <v>4171684</v>
      </c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1">
        <v>4637714</v>
      </c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0"/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0"/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0"/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>
        <v>4686199</v>
      </c>
      <c r="G13" s="50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>
        <v>4603908</v>
      </c>
      <c r="G14" s="50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>
        <v>4052458</v>
      </c>
      <c r="G15" s="50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>
        <v>3619176</v>
      </c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>
        <v>2017</v>
      </c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4">
        <v>60449</v>
      </c>
      <c r="G24" s="54">
        <v>54284</v>
      </c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4">
        <v>54999</v>
      </c>
      <c r="G25" s="54">
        <v>52025</v>
      </c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4">
        <v>56951</v>
      </c>
      <c r="G26" s="54">
        <v>61307</v>
      </c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4">
        <v>60633</v>
      </c>
      <c r="G27" s="54">
        <v>53889</v>
      </c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4">
        <v>60932</v>
      </c>
      <c r="G28" s="54">
        <v>62225</v>
      </c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4">
        <v>62070</v>
      </c>
      <c r="G29" s="50"/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4">
        <v>56170</v>
      </c>
      <c r="G30" s="50"/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4">
        <v>62414</v>
      </c>
      <c r="G31" s="50"/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4">
        <v>63364</v>
      </c>
      <c r="G32" s="50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4">
        <v>62632</v>
      </c>
      <c r="G33" s="50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4">
        <v>65717</v>
      </c>
      <c r="G34" s="50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4">
        <v>56969</v>
      </c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2</vt:i4>
      </vt:variant>
    </vt:vector>
  </HeadingPairs>
  <TitlesOfParts>
    <vt:vector size="9" baseType="lpstr">
      <vt:lpstr>Hovedtall</vt:lpstr>
      <vt:lpstr>Main</vt:lpstr>
      <vt:lpstr>Pax - Month</vt:lpstr>
      <vt:lpstr>Pax - Year To Date</vt:lpstr>
      <vt:lpstr>Movements - Month</vt:lpstr>
      <vt:lpstr>Movements - YearToDate</vt:lpstr>
      <vt:lpstr>Tall til grafer</vt:lpstr>
      <vt:lpstr>Hovedtall!Utskriftsområde</vt:lpstr>
      <vt:lpstr>Main!Utskriftsområde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Gustavson, Roar</cp:lastModifiedBy>
  <cp:lastPrinted>2017-03-09T09:32:58Z</cp:lastPrinted>
  <dcterms:created xsi:type="dcterms:W3CDTF">2000-12-05T13:34:37Z</dcterms:created>
  <dcterms:modified xsi:type="dcterms:W3CDTF">2017-06-09T08:08:42Z</dcterms:modified>
</cp:coreProperties>
</file>