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Documents\AVINOR_STATISTIKK_RAPPORTERING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9" r:id="rId2"/>
    <sheet name="Pax - Month" sheetId="40212" r:id="rId3"/>
    <sheet name="Pax - Year To Date" sheetId="40213" r:id="rId4"/>
    <sheet name="Movements - Month" sheetId="40216" r:id="rId5"/>
    <sheet name="Movements - YearToDate" sheetId="40217" r:id="rId6"/>
    <sheet name="Tall til grafer" sheetId="40201" state="hidden" r:id="rId7"/>
  </sheets>
  <externalReferences>
    <externalReference r:id="rId8"/>
    <externalReference r:id="rId9"/>
  </externalReferences>
  <definedNames>
    <definedName name="Recover">[1]Macro1!$A$245</definedName>
    <definedName name="TableName">"Dummy"</definedName>
    <definedName name="_xlnm.Print_Area" localSheetId="0">Hovedtall!$A$1:$I$52</definedName>
    <definedName name="_xlnm.Print_Area" localSheetId="1">Main!$A$1:$I$52</definedName>
  </definedNames>
  <calcPr calcId="152511"/>
</workbook>
</file>

<file path=xl/calcChain.xml><?xml version="1.0" encoding="utf-8"?>
<calcChain xmlns="http://schemas.openxmlformats.org/spreadsheetml/2006/main">
  <c r="G29" i="40209" l="1"/>
  <c r="H29" i="40209" s="1"/>
  <c r="F29" i="40209"/>
  <c r="G27" i="40209"/>
  <c r="F27" i="40209"/>
  <c r="G25" i="40209"/>
  <c r="F25" i="40209"/>
  <c r="G24" i="40209"/>
  <c r="F24" i="40209"/>
  <c r="G23" i="40209"/>
  <c r="F23" i="40209"/>
  <c r="G20" i="40209"/>
  <c r="F20" i="40209"/>
  <c r="H20" i="40209" s="1"/>
  <c r="G19" i="40209"/>
  <c r="H19" i="40209" s="1"/>
  <c r="F19" i="40209"/>
  <c r="G18" i="40209"/>
  <c r="F18" i="40209"/>
  <c r="G12" i="40209"/>
  <c r="F12" i="40209"/>
  <c r="A2" i="40209"/>
  <c r="G10" i="40209"/>
  <c r="H10" i="40209" s="1"/>
  <c r="F10" i="40209"/>
  <c r="G9" i="40209"/>
  <c r="F9" i="40209"/>
  <c r="G7" i="40209"/>
  <c r="F7" i="40209"/>
  <c r="C29" i="40209"/>
  <c r="B29" i="40209"/>
  <c r="C27" i="40209"/>
  <c r="B27" i="40209"/>
  <c r="C25" i="40209"/>
  <c r="B25" i="40209"/>
  <c r="D25" i="40209" s="1"/>
  <c r="C24" i="40209"/>
  <c r="D24" i="40209" s="1"/>
  <c r="B24" i="40209"/>
  <c r="C23" i="40209"/>
  <c r="B23" i="40209"/>
  <c r="C20" i="40209"/>
  <c r="B20" i="40209"/>
  <c r="C19" i="40209"/>
  <c r="B19" i="40209"/>
  <c r="D19" i="40209" s="1"/>
  <c r="C18" i="40209"/>
  <c r="C17" i="40209" s="1"/>
  <c r="B18" i="40209"/>
  <c r="C12" i="40209"/>
  <c r="B12" i="40209"/>
  <c r="C10" i="40209"/>
  <c r="B10" i="40209"/>
  <c r="C9" i="40209"/>
  <c r="B9" i="40209"/>
  <c r="D9" i="40209" s="1"/>
  <c r="C7" i="40209"/>
  <c r="B7" i="40209"/>
  <c r="D29" i="40209"/>
  <c r="D27" i="40209"/>
  <c r="H25" i="40209"/>
  <c r="H23" i="40209"/>
  <c r="G22" i="40209"/>
  <c r="B22" i="40209"/>
  <c r="D20" i="40209"/>
  <c r="D12" i="40209"/>
  <c r="C8" i="40209"/>
  <c r="F8" i="40209"/>
  <c r="C13" i="40209"/>
  <c r="H27" i="40209" l="1"/>
  <c r="H24" i="40209"/>
  <c r="G17" i="40209"/>
  <c r="G28" i="40209" s="1"/>
  <c r="G31" i="40209" s="1"/>
  <c r="H18" i="40209"/>
  <c r="H12" i="40209"/>
  <c r="G8" i="40209"/>
  <c r="G13" i="40209" s="1"/>
  <c r="C22" i="40209"/>
  <c r="C28" i="40209" s="1"/>
  <c r="C31" i="40209" s="1"/>
  <c r="D23" i="40209"/>
  <c r="D18" i="40209"/>
  <c r="B17" i="40209"/>
  <c r="D17" i="40209" s="1"/>
  <c r="D10" i="40209"/>
  <c r="H7" i="40209"/>
  <c r="H9" i="40209"/>
  <c r="F13" i="40209"/>
  <c r="D7" i="40209"/>
  <c r="B8" i="40209"/>
  <c r="D8" i="40209" s="1"/>
  <c r="F17" i="40209"/>
  <c r="F22" i="40209"/>
  <c r="H17" i="40209" l="1"/>
  <c r="H8" i="40209"/>
  <c r="H13" i="40209"/>
  <c r="D22" i="40209"/>
  <c r="B28" i="40209"/>
  <c r="F28" i="40209"/>
  <c r="H22" i="40209"/>
  <c r="B13" i="40209"/>
  <c r="D13" i="40209" s="1"/>
  <c r="B31" i="40209" l="1"/>
  <c r="D31" i="40209" s="1"/>
  <c r="D28" i="40209"/>
  <c r="H28" i="40209"/>
  <c r="F31" i="40209"/>
  <c r="H31" i="40209" s="1"/>
  <c r="B8" i="1" l="1"/>
  <c r="C8" i="1"/>
  <c r="B13" i="1" l="1"/>
  <c r="F8" i="1" l="1"/>
  <c r="G8" i="1"/>
  <c r="B17" i="1" l="1"/>
  <c r="C17" i="1"/>
  <c r="G17" i="1"/>
  <c r="F17" i="1"/>
  <c r="H9" i="1" l="1"/>
  <c r="G22" i="1" l="1"/>
  <c r="F22" i="1"/>
  <c r="C22" i="1"/>
  <c r="D29" i="1"/>
  <c r="H29" i="1"/>
  <c r="G13" i="1"/>
  <c r="B22" i="1"/>
  <c r="C13" i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B28" i="1" l="1"/>
  <c r="B31" i="1" s="1"/>
  <c r="H22" i="1"/>
  <c r="G28" i="1"/>
  <c r="G31" i="1" s="1"/>
  <c r="F28" i="1"/>
  <c r="H17" i="1"/>
  <c r="D22" i="1"/>
  <c r="C28" i="1"/>
  <c r="C31" i="1" s="1"/>
  <c r="D17" i="1"/>
  <c r="H8" i="1"/>
  <c r="F13" i="1"/>
  <c r="H13" i="1" s="1"/>
  <c r="D8" i="1"/>
  <c r="D13" i="1"/>
  <c r="D28" i="1" l="1"/>
  <c r="H28" i="1"/>
  <c r="F31" i="1"/>
  <c r="H31" i="1" s="1"/>
  <c r="D31" i="1"/>
</calcChain>
</file>

<file path=xl/sharedStrings.xml><?xml version="1.0" encoding="utf-8"?>
<sst xmlns="http://schemas.openxmlformats.org/spreadsheetml/2006/main" count="1205" uniqueCount="263">
  <si>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</si>
  <si>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</si>
  <si>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</si>
  <si>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</si>
  <si>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</si>
  <si>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</si>
  <si>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</si>
  <si>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</si>
  <si>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</si>
  <si>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</si>
  <si>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</si>
  <si>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</si>
  <si>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</si>
  <si>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</si>
  <si>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</si>
  <si>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</si>
  <si>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</si>
  <si>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</si>
  <si>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</si>
  <si>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</si>
  <si>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</si>
  <si>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</si>
  <si>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</si>
  <si>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</si>
  <si>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</si>
  <si>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</si>
  <si>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</si>
  <si>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</si>
  <si>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</si>
  <si>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</si>
  <si>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</si>
  <si>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</si>
  <si>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</si>
  <si>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</si>
  <si>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</si>
  <si>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</si>
  <si>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</si>
  <si>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</si>
  <si>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</si>
  <si>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</si>
  <si>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</si>
  <si>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</si>
  <si>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</si>
  <si>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 xml:space="preserve">    Domestic</t>
  </si>
  <si>
    <t>Lufthavn</t>
  </si>
  <si>
    <t>IATA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</si>
  <si>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</si>
  <si>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</si>
  <si>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</si>
  <si>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</si>
  <si>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</si>
  <si>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</si>
  <si>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</si>
  <si>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</si>
  <si>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</si>
  <si>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</si>
  <si>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</si>
  <si>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ALTA LUFTHAVN</t>
  </si>
  <si>
    <t>ALF</t>
  </si>
  <si>
    <t>-</t>
  </si>
  <si>
    <t>J</t>
  </si>
  <si>
    <t>ALTA AIRPORT</t>
  </si>
  <si>
    <t>ANDØYA LUFTHAVN</t>
  </si>
  <si>
    <t>ANX</t>
  </si>
  <si>
    <t>ANDØYA AIRPORT</t>
  </si>
  <si>
    <t>BARDUFOSS LUFTHAVN</t>
  </si>
  <si>
    <t>BDU</t>
  </si>
  <si>
    <t>BARDUFOSS AIRPORT</t>
  </si>
  <si>
    <t>BERGEN LUFTHAVN</t>
  </si>
  <si>
    <t>BGO</t>
  </si>
  <si>
    <t>BERGEN AIRPORT</t>
  </si>
  <si>
    <t>BERLEVÅG LUFTHAVN</t>
  </si>
  <si>
    <t>BVG</t>
  </si>
  <si>
    <t>BERLEVÅG AIRPORT</t>
  </si>
  <si>
    <t>BODØ LUFTHAVN</t>
  </si>
  <si>
    <t>BOO</t>
  </si>
  <si>
    <t>BODØ AIRPORT</t>
  </si>
  <si>
    <t>BRØNNØYSUND LUFTHAVN</t>
  </si>
  <si>
    <t>BNN</t>
  </si>
  <si>
    <t>BRØNNØYSUND AIRPORT</t>
  </si>
  <si>
    <t>BÅTSFJORD LUFTHAVN</t>
  </si>
  <si>
    <t>BJF</t>
  </si>
  <si>
    <t>BÅTSFJORD AIRPORT</t>
  </si>
  <si>
    <t>FAGERNES LUFTHAVN</t>
  </si>
  <si>
    <t>VDB</t>
  </si>
  <si>
    <t>FAGERNES AIRPORT</t>
  </si>
  <si>
    <t>FLORØ LUFTHAVN</t>
  </si>
  <si>
    <t>FRO</t>
  </si>
  <si>
    <t>FLORØ AIRPORT</t>
  </si>
  <si>
    <t>FØRDE LUFTHAVN</t>
  </si>
  <si>
    <t>FDE</t>
  </si>
  <si>
    <t>FØRDE AIRPORT</t>
  </si>
  <si>
    <t>HAMMERFEST LUFTHAVN</t>
  </si>
  <si>
    <t>HFT</t>
  </si>
  <si>
    <t>HAMMERFEST AIRPORT</t>
  </si>
  <si>
    <t>HARSTAD NARVIK LUFTHAVN</t>
  </si>
  <si>
    <t>EVE</t>
  </si>
  <si>
    <t>HARSTAD NARVIK AIRPORT</t>
  </si>
  <si>
    <t>HASVIK LUFTHAVN</t>
  </si>
  <si>
    <t>HAA</t>
  </si>
  <si>
    <t>HASVIK AIRPORT</t>
  </si>
  <si>
    <t>HAUGESUND LUFTHAVN</t>
  </si>
  <si>
    <t>HAU</t>
  </si>
  <si>
    <t>HAUGESUND AIRPORT</t>
  </si>
  <si>
    <t>HONNINGSVÅG LUFTHAVN</t>
  </si>
  <si>
    <t>HVG</t>
  </si>
  <si>
    <t>HONNINGSVÅG AIRPORT</t>
  </si>
  <si>
    <t>KIRKENES LUFTHAVN</t>
  </si>
  <si>
    <t>KKN</t>
  </si>
  <si>
    <t>KIRKENES AIRPORT</t>
  </si>
  <si>
    <t>KRISTIANSAND LUFTHAVN</t>
  </si>
  <si>
    <t>KRS</t>
  </si>
  <si>
    <t>KRISTIANSAND AIRPORT</t>
  </si>
  <si>
    <t>KRISTIANSUND LUFTHAVN</t>
  </si>
  <si>
    <t>KSU</t>
  </si>
  <si>
    <t>KRISTIANSUND AIRPORT</t>
  </si>
  <si>
    <t>LAKSELV LUFTHAVN</t>
  </si>
  <si>
    <t>LKL</t>
  </si>
  <si>
    <t>LAKSELV AIRPORT</t>
  </si>
  <si>
    <t>LEKNES LUFTHAVN</t>
  </si>
  <si>
    <t>LKN</t>
  </si>
  <si>
    <t>LEKNES AIRPORT</t>
  </si>
  <si>
    <t>MEHAMN LUFTHAVN</t>
  </si>
  <si>
    <t>MEH</t>
  </si>
  <si>
    <t>MEHAMN AIRPORT</t>
  </si>
  <si>
    <t>MO I RANA LUFTHAVN</t>
  </si>
  <si>
    <t>MQN</t>
  </si>
  <si>
    <t>MO I RANA AIRPORT</t>
  </si>
  <si>
    <t>MOLDE LUFTHAVN</t>
  </si>
  <si>
    <t>MOL</t>
  </si>
  <si>
    <t>MOLDE AIRPORT</t>
  </si>
  <si>
    <t>MOSJØEN LUFTHAVN</t>
  </si>
  <si>
    <t>MJF</t>
  </si>
  <si>
    <t>MOSJØEN AIRPORT</t>
  </si>
  <si>
    <t>NAMSOS LUFTHAVN</t>
  </si>
  <si>
    <t>OSY</t>
  </si>
  <si>
    <t>NAMSOS AIRPORT</t>
  </si>
  <si>
    <t>NARVIK LUFTHAVN</t>
  </si>
  <si>
    <t>NVK</t>
  </si>
  <si>
    <t>NARVIK AIRPORT</t>
  </si>
  <si>
    <t>OSLO LUFTHAVN</t>
  </si>
  <si>
    <t>OSL</t>
  </si>
  <si>
    <t>N</t>
  </si>
  <si>
    <t>OSLO AIRPORT</t>
  </si>
  <si>
    <t>RØROS LUFTHAVN</t>
  </si>
  <si>
    <t>RRS</t>
  </si>
  <si>
    <t>RØROS AIRPORT</t>
  </si>
  <si>
    <t>RØRVIK LUFTHAVN</t>
  </si>
  <si>
    <t>RVK</t>
  </si>
  <si>
    <t>RØRVIK AIRPORT</t>
  </si>
  <si>
    <t>RØST LUFTHAVN</t>
  </si>
  <si>
    <t>RET</t>
  </si>
  <si>
    <t>RØST AIRPORT</t>
  </si>
  <si>
    <t>SANDANE LUFTHAVN</t>
  </si>
  <si>
    <t>SDN</t>
  </si>
  <si>
    <t>SANDANE AIRPORT</t>
  </si>
  <si>
    <t>SANDNESSJØEN LUFTHAVN</t>
  </si>
  <si>
    <t>SSJ</t>
  </si>
  <si>
    <t>SANDNESSJØEN AIRPORT</t>
  </si>
  <si>
    <t>SOGNDAL LUFTHAVN</t>
  </si>
  <si>
    <t>SOG</t>
  </si>
  <si>
    <t>SOGNDAL AIRPORT</t>
  </si>
  <si>
    <t>STAVANGER LUFTHAVN</t>
  </si>
  <si>
    <t>SVG</t>
  </si>
  <si>
    <t>STAVANGER AIRPORT</t>
  </si>
  <si>
    <t>STOKMARKNES LUFTHAVN</t>
  </si>
  <si>
    <t>SKN</t>
  </si>
  <si>
    <t>STOKMARKNES AIRPORT</t>
  </si>
  <si>
    <t>SVALBARD LUFTHAVN</t>
  </si>
  <si>
    <t>LYR</t>
  </si>
  <si>
    <t>SVALBARD AIRPORT</t>
  </si>
  <si>
    <t>SVOLVÆR LUFTHAVN</t>
  </si>
  <si>
    <t>SVJ</t>
  </si>
  <si>
    <t>SVOLVÆR AIRPORT</t>
  </si>
  <si>
    <t>SØRKJOSEN LUFTHAVN</t>
  </si>
  <si>
    <t>SOJ</t>
  </si>
  <si>
    <t>SØRKJOSEN AIRPORT</t>
  </si>
  <si>
    <t>TROMSØ LUFTHAVN</t>
  </si>
  <si>
    <t>TOS</t>
  </si>
  <si>
    <t>TROMSØ AIRPORT</t>
  </si>
  <si>
    <t>TRONDHEIM LUFTHAVN</t>
  </si>
  <si>
    <t>TRD</t>
  </si>
  <si>
    <t>TRONDHEIM AIRPORT</t>
  </si>
  <si>
    <t>VADSØ LUFTHAVN</t>
  </si>
  <si>
    <t>VDS</t>
  </si>
  <si>
    <t>VADSØ AIRPORT</t>
  </si>
  <si>
    <t>VARDØ LUFTHAVN</t>
  </si>
  <si>
    <t>VAW</t>
  </si>
  <si>
    <t>VARDØ AIRPORT</t>
  </si>
  <si>
    <t>VÆRØY LUFTHAVN</t>
  </si>
  <si>
    <t>VRY</t>
  </si>
  <si>
    <t>VÆRØY AIRPORT</t>
  </si>
  <si>
    <t>ØRSTA VOLDA LUFTHAVN</t>
  </si>
  <si>
    <t>HOV</t>
  </si>
  <si>
    <t>ØRSTA VOLDA AIRPORT</t>
  </si>
  <si>
    <t>ÅLESUND LUFTHAVN</t>
  </si>
  <si>
    <t>AES</t>
  </si>
  <si>
    <t>ÅLESUND AIRPORT</t>
  </si>
  <si>
    <t>Sum</t>
  </si>
  <si>
    <t>MOSS/RYGGE LUFTHAVN</t>
  </si>
  <si>
    <t>RYG</t>
  </si>
  <si>
    <t>MOSS/RYGGE AIRPORT</t>
  </si>
  <si>
    <t>NOTODDEN LUFTHAVN</t>
  </si>
  <si>
    <t>NTB</t>
  </si>
  <si>
    <t>NOTODDEN AIRPORT</t>
  </si>
  <si>
    <t>SANDEFJORD TORP LUFTHAVN</t>
  </si>
  <si>
    <t>TRF</t>
  </si>
  <si>
    <t>SANDEFJORD TORP AIRPORT</t>
  </si>
  <si>
    <t>SKIEN LUFTHAVN</t>
  </si>
  <si>
    <t>SKE</t>
  </si>
  <si>
    <t>SKIEN AIRPORT</t>
  </si>
  <si>
    <t>STORD LUFTHAVN</t>
  </si>
  <si>
    <t>SRP</t>
  </si>
  <si>
    <t>STORD AIRPORT</t>
  </si>
  <si>
    <t>ØRLAND LUFTHAVN</t>
  </si>
  <si>
    <t>OLA</t>
  </si>
  <si>
    <t>ØRLAND AIRPORT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</si>
  <si>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</si>
  <si>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</si>
  <si>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</si>
  <si>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</si>
  <si>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</si>
  <si>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</si>
  <si>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</si>
  <si>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</si>
  <si>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</si>
  <si>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</si>
  <si>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</si>
  <si>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 xml:space="preserve">Dato 10.03.2017 </t>
  </si>
  <si>
    <t>Mars</t>
  </si>
  <si>
    <t>March</t>
  </si>
  <si>
    <t>Passengers incl. infants - March 2017</t>
  </si>
  <si>
    <t>Airport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</si>
  <si>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</si>
  <si>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</si>
  <si>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</si>
  <si>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</si>
  <si>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</si>
  <si>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</si>
  <si>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</si>
  <si>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</si>
  <si>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</si>
  <si>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</si>
  <si>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</si>
  <si>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</si>
  <si>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Change Total</t>
  </si>
  <si>
    <t>Total Avinor</t>
  </si>
  <si>
    <t>Total other airports</t>
  </si>
  <si>
    <t>Total all airports</t>
  </si>
  <si>
    <t>Passengers incl. infants - Year to date, March 2017</t>
  </si>
  <si>
    <t>Terminal Passengers (Incl Infants and Offshore)</t>
  </si>
  <si>
    <t>March 2017 - Flight movements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</si>
  <si>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</si>
  <si>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</si>
  <si>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</si>
  <si>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</si>
  <si>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</si>
  <si>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</si>
  <si>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</si>
  <si>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</si>
  <si>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</si>
  <si>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March 2017 - Flight movements year to date</t>
  </si>
  <si>
    <t>Change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</si>
</sst>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4" borderId="16" xfId="8" applyFont="1" applyFill="1" applyBorder="1" applyAlignment="1">
      <alignment horizontal="left" vertical="top" wrapText="1"/>
    </xf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0" fontId="25" fillId="5" borderId="16" xfId="8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K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046032"/>
        <c:axId val="184267408"/>
      </c:lineChart>
      <c:catAx>
        <c:axId val="18504603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426740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84267408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504603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5261457271029206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#,##0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  <c:pt idx="11">
                  <c:v>56969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grafer'!$G$24:$G$35</c:f>
              <c:numCache>
                <c:formatCode>#,##0</c:formatCode>
                <c:ptCount val="12"/>
                <c:pt idx="0">
                  <c:v>54284</c:v>
                </c:pt>
                <c:pt idx="1">
                  <c:v>58835</c:v>
                </c:pt>
                <c:pt idx="2">
                  <c:v>69203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4625600"/>
        <c:axId val="400547856"/>
      </c:lineChart>
      <c:catAx>
        <c:axId val="18462560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547856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400547856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462560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24997263002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4472058</c:v>
                </c:pt>
                <c:pt idx="5">
                  <c:v>4872167</c:v>
                </c:pt>
                <c:pt idx="6">
                  <c:v>4662316</c:v>
                </c:pt>
                <c:pt idx="7">
                  <c:v>4643236</c:v>
                </c:pt>
                <c:pt idx="8">
                  <c:v>4686199</c:v>
                </c:pt>
                <c:pt idx="9">
                  <c:v>4603908</c:v>
                </c:pt>
                <c:pt idx="10">
                  <c:v>4052458</c:v>
                </c:pt>
                <c:pt idx="11">
                  <c:v>3619176</c:v>
                </c:pt>
              </c:numCache>
            </c:numRef>
          </c:val>
          <c:smooth val="0"/>
        </c:ser>
        <c:ser>
          <c:idx val="5"/>
          <c:order val="5"/>
          <c:tx>
            <c:v>2017</c:v>
          </c:tx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grafer'!$G$5:$G$16</c:f>
              <c:numCache>
                <c:formatCode>#\ ###\ ##0</c:formatCode>
                <c:ptCount val="12"/>
                <c:pt idx="0">
                  <c:v>3598087</c:v>
                </c:pt>
                <c:pt idx="1">
                  <c:v>3705178</c:v>
                </c:pt>
                <c:pt idx="2">
                  <c:v>4371756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515776"/>
        <c:axId val="400336816"/>
      </c:lineChart>
      <c:catAx>
        <c:axId val="400515776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33681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00336816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515776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88559332522459078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v>2012</c:v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grafer'!$B$24:$B$35</c15:sqref>
                  </c15:fullRef>
                </c:ext>
              </c:extLst>
              <c:f>'Tall til grafer'!$B$24:$B$34</c:f>
              <c:numCache>
                <c:formatCode>#\ ###\ ##0</c:formatCode>
                <c:ptCount val="11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</c:numCache>
            </c:numRef>
          </c:val>
          <c:smooth val="0"/>
        </c:ser>
        <c:ser>
          <c:idx val="0"/>
          <c:order val="1"/>
          <c:tx>
            <c:v>2013</c:v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grafer'!$C$24:$C$35</c15:sqref>
                  </c15:fullRef>
                </c:ext>
              </c:extLst>
              <c:f>'Tall til grafer'!$C$24:$C$34</c:f>
              <c:numCache>
                <c:formatCode>#\ ###\ ##0</c:formatCode>
                <c:ptCount val="11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</c:numCache>
            </c:numRef>
          </c:val>
          <c:smooth val="0"/>
        </c:ser>
        <c:ser>
          <c:idx val="1"/>
          <c:order val="2"/>
          <c:tx>
            <c:v>2014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grafer'!$D$24:$D$35</c15:sqref>
                  </c15:fullRef>
                </c:ext>
              </c:extLst>
              <c:f>'Tall til grafer'!$D$24:$D$34</c:f>
              <c:numCache>
                <c:formatCode>#\ ###\ ##0</c:formatCode>
                <c:ptCount val="11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</c:numCache>
            </c:numRef>
          </c:val>
          <c:smooth val="0"/>
        </c:ser>
        <c:ser>
          <c:idx val="3"/>
          <c:order val="3"/>
          <c:tx>
            <c:v>2015</c:v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grafer'!$E$24:$E$35</c15:sqref>
                  </c15:fullRef>
                </c:ext>
              </c:extLst>
              <c:f>'Tall til grafer'!$E$24:$E$34</c:f>
              <c:numCache>
                <c:formatCode>#\ ###\ ##0</c:formatCode>
                <c:ptCount val="11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</c:numCache>
            </c:numRef>
          </c:val>
          <c:smooth val="0"/>
        </c:ser>
        <c:ser>
          <c:idx val="2"/>
          <c:order val="4"/>
          <c:tx>
            <c:v>2016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grafer'!$F$24:$F$35</c15:sqref>
                  </c15:fullRef>
                </c:ext>
              </c:extLst>
              <c:f>'Tall til grafer'!$F$24:$F$34</c:f>
              <c:numCache>
                <c:formatCode>#,##0</c:formatCode>
                <c:ptCount val="11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  <c:pt idx="5">
                  <c:v>62070</c:v>
                </c:pt>
                <c:pt idx="6">
                  <c:v>56170</c:v>
                </c:pt>
                <c:pt idx="7">
                  <c:v>62414</c:v>
                </c:pt>
                <c:pt idx="8">
                  <c:v>63364</c:v>
                </c:pt>
                <c:pt idx="9">
                  <c:v>62632</c:v>
                </c:pt>
                <c:pt idx="10">
                  <c:v>65717</c:v>
                </c:pt>
              </c:numCache>
            </c:numRef>
          </c:val>
          <c:smooth val="0"/>
        </c:ser>
        <c:ser>
          <c:idx val="4"/>
          <c:order val="5"/>
          <c:tx>
            <c:v>2017</c:v>
          </c:tx>
          <c:marker>
            <c:symbol val="none"/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'Tall til grafer'!$A$24:$A$35</c15:sqref>
                  </c15:fullRef>
                </c:ext>
              </c:extLst>
              <c:f>'Tall til grafer'!$A$24:$A$34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'Tall til grafer'!$G$24:$G$35</c15:sqref>
                  </c15:fullRef>
                </c:ext>
              </c:extLst>
              <c:f>'Tall til grafer'!$G$24:$G$34</c:f>
              <c:numCache>
                <c:formatCode>#,##0</c:formatCode>
                <c:ptCount val="11"/>
                <c:pt idx="0">
                  <c:v>54284</c:v>
                </c:pt>
                <c:pt idx="1">
                  <c:v>58835</c:v>
                </c:pt>
                <c:pt idx="2">
                  <c:v>69203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0443440"/>
        <c:axId val="182583864"/>
      </c:lineChart>
      <c:catAx>
        <c:axId val="40044344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18258386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18258386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400443440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88505716957794067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97250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3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4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m434.lv.no\felles\CA\STAT\2014%20Statistikk%20-%20DVHStat\M&#229;nedsstatistikk\Discoverer%20Rapporter\201409_M&#229;nedsstatistikk_PAX_IN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aroa\AppData\Local\Microsoft\Windows\Temporary%20Internet%20Files\Content.Outlook\CV4C7C71\201702_M&#229;nedsstatistikk_English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vedtall"/>
      <sheetName val="Main"/>
      <sheetName val="Pax - Month"/>
      <sheetName val="Pax - Year To Date"/>
      <sheetName val="Movements - Month"/>
      <sheetName val="Movements - YearToDate"/>
      <sheetName val="Tall til grafer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A5" t="str">
            <v>JAN</v>
          </cell>
        </row>
        <row r="6">
          <cell r="A6" t="str">
            <v>FEB</v>
          </cell>
        </row>
        <row r="7">
          <cell r="A7" t="str">
            <v>MAR</v>
          </cell>
        </row>
        <row r="8">
          <cell r="A8" t="str">
            <v>APR</v>
          </cell>
        </row>
        <row r="9">
          <cell r="A9" t="str">
            <v>MAI</v>
          </cell>
        </row>
        <row r="10">
          <cell r="A10" t="str">
            <v>JUN</v>
          </cell>
        </row>
        <row r="11">
          <cell r="A11" t="str">
            <v>JUL</v>
          </cell>
        </row>
        <row r="12">
          <cell r="A12" t="str">
            <v>AUG</v>
          </cell>
        </row>
        <row r="13">
          <cell r="A13" t="str">
            <v>SEP</v>
          </cell>
        </row>
        <row r="14">
          <cell r="A14" t="str">
            <v>OKT</v>
          </cell>
        </row>
        <row r="15">
          <cell r="A15" t="str">
            <v>NOV</v>
          </cell>
        </row>
        <row r="16">
          <cell r="A16" t="str">
            <v>DES</v>
          </cell>
        </row>
        <row r="24">
          <cell r="A24" t="str">
            <v>JAN</v>
          </cell>
        </row>
        <row r="25">
          <cell r="A25" t="str">
            <v>FEB</v>
          </cell>
        </row>
        <row r="26">
          <cell r="A26" t="str">
            <v>MAR</v>
          </cell>
        </row>
        <row r="27">
          <cell r="A27" t="str">
            <v>APR</v>
          </cell>
        </row>
        <row r="28">
          <cell r="A28" t="str">
            <v>MAI</v>
          </cell>
        </row>
        <row r="29">
          <cell r="A29" t="str">
            <v>JUN</v>
          </cell>
        </row>
        <row r="30">
          <cell r="A30" t="str">
            <v>JUL</v>
          </cell>
        </row>
        <row r="31">
          <cell r="A31" t="str">
            <v>AUG</v>
          </cell>
        </row>
        <row r="32">
          <cell r="A32" t="str">
            <v>SEP</v>
          </cell>
        </row>
        <row r="33">
          <cell r="A33" t="str">
            <v>OKT</v>
          </cell>
        </row>
        <row r="34">
          <cell r="A34" t="str">
            <v>NOV</v>
          </cell>
        </row>
        <row r="35">
          <cell r="A35" t="str">
            <v>DES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showRuler="0" showWhiteSpace="0" view="pageLayout" zoomScaleNormal="100" workbookViewId="0">
      <selection activeCell="A4" sqref="A4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228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229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13</v>
      </c>
      <c r="E4" s="8"/>
      <c r="F4" s="94">
        <v>2017</v>
      </c>
      <c r="G4" s="95">
        <v>2016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2735820</v>
      </c>
      <c r="C7" s="62">
        <v>2467884</v>
      </c>
      <c r="D7" s="46">
        <f>(B7-C7)/C7</f>
        <v>0.108569122373661</v>
      </c>
      <c r="E7" s="45"/>
      <c r="F7" s="61">
        <v>7267304</v>
      </c>
      <c r="G7" s="62">
        <v>6970465</v>
      </c>
      <c r="H7" s="46">
        <f>(F7-G7)/G7</f>
        <v>4.2585250768779413E-2</v>
      </c>
      <c r="I7" s="40"/>
      <c r="J7" s="41"/>
    </row>
    <row r="8" spans="1:17" ht="15" customHeight="1" x14ac:dyDescent="0.25">
      <c r="A8" s="89" t="s">
        <v>16</v>
      </c>
      <c r="B8" s="16">
        <f>SUM(B9:B10)</f>
        <v>1595042</v>
      </c>
      <c r="C8" s="17">
        <f>SUM(C9:C10)</f>
        <v>1549082</v>
      </c>
      <c r="D8" s="34">
        <f>(B8-C8)/C8</f>
        <v>2.9669184717142152E-2</v>
      </c>
      <c r="E8" s="45"/>
      <c r="F8" s="16">
        <f>SUM(F9:F10)</f>
        <v>4298743</v>
      </c>
      <c r="G8" s="17">
        <f>SUM(G9:G10)</f>
        <v>4072272</v>
      </c>
      <c r="H8" s="34">
        <f>(F8-G8)/G8</f>
        <v>5.561293548171635E-2</v>
      </c>
      <c r="I8" s="40"/>
      <c r="J8" s="41"/>
    </row>
    <row r="9" spans="1:17" ht="15" customHeight="1" x14ac:dyDescent="0.25">
      <c r="A9" s="90" t="s">
        <v>17</v>
      </c>
      <c r="B9" s="63">
        <v>1487881</v>
      </c>
      <c r="C9" s="64">
        <v>1447497</v>
      </c>
      <c r="D9" s="18">
        <f>(B9-C9)/C9</f>
        <v>2.7899194264305902E-2</v>
      </c>
      <c r="E9" s="45"/>
      <c r="F9" s="63">
        <v>3994707</v>
      </c>
      <c r="G9" s="64">
        <v>3764445</v>
      </c>
      <c r="H9" s="18">
        <f>(F9-G9)/G9</f>
        <v>6.1167582472316635E-2</v>
      </c>
      <c r="J9" s="41"/>
    </row>
    <row r="10" spans="1:17" ht="15" customHeight="1" x14ac:dyDescent="0.25">
      <c r="A10" s="90" t="s">
        <v>18</v>
      </c>
      <c r="B10" s="63">
        <v>107161</v>
      </c>
      <c r="C10" s="64">
        <v>101585</v>
      </c>
      <c r="D10" s="18">
        <f>(B10-C10)/C10</f>
        <v>5.4889993601417532E-2</v>
      </c>
      <c r="E10" s="45"/>
      <c r="F10" s="63">
        <v>304036</v>
      </c>
      <c r="G10" s="64">
        <v>307827</v>
      </c>
      <c r="H10" s="18">
        <f>(F10-G10)/G10</f>
        <v>-1.2315358951618928E-2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40894</v>
      </c>
      <c r="C12" s="66">
        <v>43142</v>
      </c>
      <c r="D12" s="44">
        <f>(B12-C12)/C12</f>
        <v>-5.2106995503221919E-2</v>
      </c>
      <c r="E12" s="45"/>
      <c r="F12" s="65">
        <v>112498</v>
      </c>
      <c r="G12" s="66">
        <v>123564</v>
      </c>
      <c r="H12" s="44">
        <f>(F12-G12)/G12</f>
        <v>-8.9556828849826811E-2</v>
      </c>
      <c r="J12" s="41"/>
    </row>
    <row r="13" spans="1:17" ht="15" customHeight="1" x14ac:dyDescent="0.25">
      <c r="A13" s="89" t="s">
        <v>19</v>
      </c>
      <c r="B13" s="16">
        <f>B7+B8+B12</f>
        <v>4371756</v>
      </c>
      <c r="C13" s="17">
        <f>C7+C8+C12</f>
        <v>4060108</v>
      </c>
      <c r="D13" s="34">
        <f>(B13-C13)/C13</f>
        <v>7.675854927996989E-2</v>
      </c>
      <c r="E13" s="45"/>
      <c r="F13" s="16">
        <f>F7+F8+F12</f>
        <v>11678545</v>
      </c>
      <c r="G13" s="17">
        <f>G7+G8+G12</f>
        <v>11166301</v>
      </c>
      <c r="H13" s="34">
        <f>(F13-G13)/G13</f>
        <v>4.5874099220502833E-2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43442</v>
      </c>
      <c r="C17" s="14">
        <f>SUM(C18:C20)</f>
        <v>39558</v>
      </c>
      <c r="D17" s="46">
        <f>(B17-C17)/C17</f>
        <v>9.8184943627079219E-2</v>
      </c>
      <c r="E17" s="19"/>
      <c r="F17" s="14">
        <f>SUM(F18:F20)</f>
        <v>119263</v>
      </c>
      <c r="G17" s="15">
        <f>SUM(G18:G20)</f>
        <v>117393</v>
      </c>
      <c r="H17" s="46">
        <f>(F17-G17)/G17</f>
        <v>1.5929399538302965E-2</v>
      </c>
      <c r="J17" s="43"/>
    </row>
    <row r="18" spans="1:10" ht="15" customHeight="1" x14ac:dyDescent="0.25">
      <c r="A18" s="90" t="s">
        <v>17</v>
      </c>
      <c r="B18" s="63">
        <v>41904</v>
      </c>
      <c r="C18" s="64">
        <v>38117</v>
      </c>
      <c r="D18" s="18">
        <f t="shared" ref="D18:D31" si="0">(B18-C18)/C18</f>
        <v>9.9351995172757557E-2</v>
      </c>
      <c r="E18" s="19"/>
      <c r="F18" s="63">
        <v>115061</v>
      </c>
      <c r="G18" s="64">
        <v>112941</v>
      </c>
      <c r="H18" s="18">
        <f t="shared" ref="H18:H31" si="1">(F18-G18)/G18</f>
        <v>1.8770862662806243E-2</v>
      </c>
      <c r="J18" s="41"/>
    </row>
    <row r="19" spans="1:10" ht="15" customHeight="1" x14ac:dyDescent="0.25">
      <c r="A19" s="90" t="s">
        <v>18</v>
      </c>
      <c r="B19" s="63">
        <v>350</v>
      </c>
      <c r="C19" s="64">
        <v>415</v>
      </c>
      <c r="D19" s="18">
        <f t="shared" si="0"/>
        <v>-0.15662650602409639</v>
      </c>
      <c r="E19" s="19"/>
      <c r="F19" s="63">
        <v>895</v>
      </c>
      <c r="G19" s="64">
        <v>1063</v>
      </c>
      <c r="H19" s="18">
        <f t="shared" si="1"/>
        <v>-0.15804327375352775</v>
      </c>
      <c r="J19" s="41"/>
    </row>
    <row r="20" spans="1:10" ht="15" customHeight="1" x14ac:dyDescent="0.25">
      <c r="A20" s="90" t="s">
        <v>20</v>
      </c>
      <c r="B20" s="63">
        <v>1188</v>
      </c>
      <c r="C20" s="64">
        <v>1026</v>
      </c>
      <c r="D20" s="18">
        <f t="shared" si="0"/>
        <v>0.15789473684210525</v>
      </c>
      <c r="E20" s="19"/>
      <c r="F20" s="63">
        <v>3307</v>
      </c>
      <c r="G20" s="64">
        <v>3389</v>
      </c>
      <c r="H20" s="18">
        <f t="shared" si="1"/>
        <v>-2.4195928002360579E-2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14937</v>
      </c>
      <c r="C22" s="17">
        <f>SUM(C23:C25)</f>
        <v>14167</v>
      </c>
      <c r="D22" s="34">
        <f t="shared" si="0"/>
        <v>5.435166231382791E-2</v>
      </c>
      <c r="E22" s="19"/>
      <c r="F22" s="16">
        <f>SUM(F23:F25)</f>
        <v>40124</v>
      </c>
      <c r="G22" s="17">
        <f>SUM(G23:G25)</f>
        <v>39176</v>
      </c>
      <c r="H22" s="34">
        <f t="shared" si="1"/>
        <v>2.4198488870737184E-2</v>
      </c>
      <c r="J22" s="41"/>
    </row>
    <row r="23" spans="1:10" ht="15" customHeight="1" x14ac:dyDescent="0.25">
      <c r="A23" s="90" t="s">
        <v>17</v>
      </c>
      <c r="B23" s="63">
        <v>13528</v>
      </c>
      <c r="C23" s="64">
        <v>12940</v>
      </c>
      <c r="D23" s="18">
        <f t="shared" si="0"/>
        <v>4.544049459041731E-2</v>
      </c>
      <c r="E23" s="19"/>
      <c r="F23" s="63">
        <v>36147</v>
      </c>
      <c r="G23" s="64">
        <v>35587</v>
      </c>
      <c r="H23" s="18">
        <f t="shared" si="1"/>
        <v>1.5736083401242027E-2</v>
      </c>
      <c r="J23" s="41"/>
    </row>
    <row r="24" spans="1:10" ht="15" customHeight="1" x14ac:dyDescent="0.25">
      <c r="A24" s="90" t="s">
        <v>18</v>
      </c>
      <c r="B24" s="63">
        <v>918</v>
      </c>
      <c r="C24" s="64">
        <v>807</v>
      </c>
      <c r="D24" s="18">
        <f t="shared" si="0"/>
        <v>0.13754646840148699</v>
      </c>
      <c r="E24" s="19"/>
      <c r="F24" s="63">
        <v>2623</v>
      </c>
      <c r="G24" s="64">
        <v>2336</v>
      </c>
      <c r="H24" s="18">
        <f t="shared" si="1"/>
        <v>0.1228595890410959</v>
      </c>
      <c r="J24" s="41"/>
    </row>
    <row r="25" spans="1:10" ht="15" customHeight="1" x14ac:dyDescent="0.25">
      <c r="A25" s="90" t="s">
        <v>20</v>
      </c>
      <c r="B25" s="63">
        <v>491</v>
      </c>
      <c r="C25" s="64">
        <v>420</v>
      </c>
      <c r="D25" s="18">
        <f t="shared" si="0"/>
        <v>0.16904761904761906</v>
      </c>
      <c r="E25" s="19"/>
      <c r="F25" s="63">
        <v>1354</v>
      </c>
      <c r="G25" s="64">
        <v>1253</v>
      </c>
      <c r="H25" s="18">
        <f t="shared" si="1"/>
        <v>8.0606544293695126E-2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2928</v>
      </c>
      <c r="C27" s="66">
        <v>3201</v>
      </c>
      <c r="D27" s="34">
        <f t="shared" si="0"/>
        <v>-8.528584817244611E-2</v>
      </c>
      <c r="E27" s="19"/>
      <c r="F27" s="67">
        <v>8229</v>
      </c>
      <c r="G27" s="68">
        <v>9283</v>
      </c>
      <c r="H27" s="34">
        <f>(F27-G27)/G27</f>
        <v>-0.11354088118065281</v>
      </c>
      <c r="J27" s="41"/>
    </row>
    <row r="28" spans="1:10" ht="15" customHeight="1" x14ac:dyDescent="0.25">
      <c r="A28" s="89" t="s">
        <v>19</v>
      </c>
      <c r="B28" s="16">
        <f>B22+B17+B27</f>
        <v>61307</v>
      </c>
      <c r="C28" s="17">
        <f>C22+C17+C27</f>
        <v>56926</v>
      </c>
      <c r="D28" s="34">
        <f t="shared" si="0"/>
        <v>7.6959561536029231E-2</v>
      </c>
      <c r="E28" s="19"/>
      <c r="F28" s="16">
        <f>F22+F17+F27</f>
        <v>167616</v>
      </c>
      <c r="G28" s="17">
        <f>G22+G17+G27</f>
        <v>165852</v>
      </c>
      <c r="H28" s="34">
        <f>(F28-G28)/G28</f>
        <v>1.0635988712828304E-2</v>
      </c>
      <c r="J28" s="41"/>
    </row>
    <row r="29" spans="1:10" ht="15" customHeight="1" x14ac:dyDescent="0.25">
      <c r="A29" s="89" t="s">
        <v>24</v>
      </c>
      <c r="B29" s="65">
        <v>7896</v>
      </c>
      <c r="C29" s="66">
        <v>7815</v>
      </c>
      <c r="D29" s="18">
        <f>(B29-C29)/C29</f>
        <v>1.0364683301343569E-2</v>
      </c>
      <c r="E29" s="19"/>
      <c r="F29" s="65">
        <v>20535</v>
      </c>
      <c r="G29" s="66">
        <v>21850</v>
      </c>
      <c r="H29" s="18">
        <f>(F29-G29)/G29</f>
        <v>-6.0183066361556063E-2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69203</v>
      </c>
      <c r="C31" s="17">
        <f>SUM(C28:C29)</f>
        <v>64741</v>
      </c>
      <c r="D31" s="34">
        <f t="shared" si="0"/>
        <v>6.8920776633045522E-2</v>
      </c>
      <c r="E31" s="19"/>
      <c r="F31" s="16">
        <f>SUM(F28:F29)</f>
        <v>188151</v>
      </c>
      <c r="G31" s="17">
        <f>SUM(G28:G29)</f>
        <v>187702</v>
      </c>
      <c r="H31" s="34">
        <f t="shared" si="1"/>
        <v>2.3920895888163152E-3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baseColWidth="10"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10.03.2017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230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2017</v>
      </c>
      <c r="C4" s="95">
        <v>2016</v>
      </c>
      <c r="D4" s="96" t="s">
        <v>30</v>
      </c>
      <c r="E4" s="8"/>
      <c r="F4" s="94">
        <v>2017</v>
      </c>
      <c r="G4" s="95">
        <v>2016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43</v>
      </c>
      <c r="B7" s="71">
        <f>Hovedtall!$B$7</f>
        <v>2735820</v>
      </c>
      <c r="C7" s="72">
        <f>Hovedtall!$C$7</f>
        <v>2467884</v>
      </c>
      <c r="D7" s="46">
        <f>(B7-C7)/C7</f>
        <v>0.108569122373661</v>
      </c>
      <c r="E7" s="45"/>
      <c r="F7" s="71">
        <f>Hovedtall!$F$7</f>
        <v>7267304</v>
      </c>
      <c r="G7" s="72">
        <f>Hovedtall!$G$7</f>
        <v>6970465</v>
      </c>
      <c r="H7" s="46">
        <f>(F7-G7)/G7</f>
        <v>4.2585250768779413E-2</v>
      </c>
      <c r="I7" s="40"/>
      <c r="J7" s="41"/>
    </row>
    <row r="8" spans="1:17" ht="15" customHeight="1" x14ac:dyDescent="0.25">
      <c r="A8" s="89" t="s">
        <v>33</v>
      </c>
      <c r="B8" s="16">
        <f>SUM(B9:B10)</f>
        <v>1595042</v>
      </c>
      <c r="C8" s="17">
        <f>SUM(C9:C10)</f>
        <v>1549082</v>
      </c>
      <c r="D8" s="34">
        <f>(B8-C8)/C8</f>
        <v>2.9669184717142152E-2</v>
      </c>
      <c r="E8" s="45"/>
      <c r="F8" s="16">
        <f>SUM(F9:F10)</f>
        <v>4298743</v>
      </c>
      <c r="G8" s="17">
        <f>SUM(G9:G10)</f>
        <v>4072272</v>
      </c>
      <c r="H8" s="34">
        <f>(F8-G8)/G8</f>
        <v>5.561293548171635E-2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1487881</v>
      </c>
      <c r="C9" s="74">
        <f>Hovedtall!$C$9</f>
        <v>1447497</v>
      </c>
      <c r="D9" s="18">
        <f>(B9-C9)/C9</f>
        <v>2.7899194264305902E-2</v>
      </c>
      <c r="E9" s="45"/>
      <c r="F9" s="73">
        <f>Hovedtall!$F$9</f>
        <v>3994707</v>
      </c>
      <c r="G9" s="74">
        <f>Hovedtall!$G$9</f>
        <v>3764445</v>
      </c>
      <c r="H9" s="18">
        <f>(F9-G9)/G9</f>
        <v>6.1167582472316635E-2</v>
      </c>
      <c r="J9" s="41"/>
    </row>
    <row r="10" spans="1:17" ht="15" customHeight="1" x14ac:dyDescent="0.25">
      <c r="A10" s="90" t="s">
        <v>35</v>
      </c>
      <c r="B10" s="73">
        <f>Hovedtall!$B$10</f>
        <v>107161</v>
      </c>
      <c r="C10" s="74">
        <f>Hovedtall!$C$10</f>
        <v>101585</v>
      </c>
      <c r="D10" s="18">
        <f>(B10-C10)/C10</f>
        <v>5.4889993601417532E-2</v>
      </c>
      <c r="E10" s="45"/>
      <c r="F10" s="73">
        <f>Hovedtall!$F$10</f>
        <v>304036</v>
      </c>
      <c r="G10" s="74">
        <f>Hovedtall!$G$10</f>
        <v>307827</v>
      </c>
      <c r="H10" s="18">
        <f>(F10-G10)/G10</f>
        <v>-1.2315358951618928E-2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40894</v>
      </c>
      <c r="C12" s="76">
        <f>Hovedtall!$C$12</f>
        <v>43142</v>
      </c>
      <c r="D12" s="44">
        <f>(B12-C12)/C12</f>
        <v>-5.2106995503221919E-2</v>
      </c>
      <c r="E12" s="45"/>
      <c r="F12" s="75">
        <f>Hovedtall!$F$12</f>
        <v>112498</v>
      </c>
      <c r="G12" s="76">
        <f>Hovedtall!$G$12</f>
        <v>123564</v>
      </c>
      <c r="H12" s="44">
        <f>(F12-G12)/G12</f>
        <v>-8.9556828849826811E-2</v>
      </c>
      <c r="J12" s="41"/>
    </row>
    <row r="13" spans="1:17" ht="15" customHeight="1" x14ac:dyDescent="0.25">
      <c r="A13" s="89" t="s">
        <v>19</v>
      </c>
      <c r="B13" s="16">
        <f>B7+B8+B12</f>
        <v>4371756</v>
      </c>
      <c r="C13" s="17">
        <f>C7+C8+C12</f>
        <v>4060108</v>
      </c>
      <c r="D13" s="34">
        <f>(B13-C13)/C13</f>
        <v>7.675854927996989E-2</v>
      </c>
      <c r="E13" s="45"/>
      <c r="F13" s="16">
        <f>F7+F8+F12</f>
        <v>11678545</v>
      </c>
      <c r="G13" s="17">
        <f>G7+G8+G12</f>
        <v>11166301</v>
      </c>
      <c r="H13" s="34">
        <f>(F13-G13)/G13</f>
        <v>4.5874099220502833E-2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43442</v>
      </c>
      <c r="C17" s="15">
        <f>SUM(C18:C20)</f>
        <v>39558</v>
      </c>
      <c r="D17" s="46">
        <f>(B17-C17)/C17</f>
        <v>9.8184943627079219E-2</v>
      </c>
      <c r="E17" s="19"/>
      <c r="F17" s="14">
        <f>SUM(F18:F20)</f>
        <v>119263</v>
      </c>
      <c r="G17" s="15">
        <f>SUM(G18:G20)</f>
        <v>117393</v>
      </c>
      <c r="H17" s="46">
        <f>(F17-G17)/G17</f>
        <v>1.5929399538302965E-2</v>
      </c>
      <c r="J17" s="43"/>
    </row>
    <row r="18" spans="1:10" ht="15" customHeight="1" x14ac:dyDescent="0.25">
      <c r="A18" s="90" t="s">
        <v>34</v>
      </c>
      <c r="B18" s="73">
        <f>Hovedtall!$B$18</f>
        <v>41904</v>
      </c>
      <c r="C18" s="74">
        <f>Hovedtall!$C$18</f>
        <v>38117</v>
      </c>
      <c r="D18" s="18">
        <f t="shared" ref="D18:D31" si="0">(B18-C18)/C18</f>
        <v>9.9351995172757557E-2</v>
      </c>
      <c r="E18" s="19"/>
      <c r="F18" s="73">
        <f>Hovedtall!$F$18</f>
        <v>115061</v>
      </c>
      <c r="G18" s="74">
        <f>Hovedtall!$G$18</f>
        <v>112941</v>
      </c>
      <c r="H18" s="18">
        <f t="shared" ref="H18:H31" si="1">(F18-G18)/G18</f>
        <v>1.8770862662806243E-2</v>
      </c>
      <c r="J18" s="41"/>
    </row>
    <row r="19" spans="1:10" ht="15" customHeight="1" x14ac:dyDescent="0.25">
      <c r="A19" s="90" t="s">
        <v>35</v>
      </c>
      <c r="B19" s="73">
        <f>Hovedtall!$B$19</f>
        <v>350</v>
      </c>
      <c r="C19" s="74">
        <f>Hovedtall!$C$19</f>
        <v>415</v>
      </c>
      <c r="D19" s="18">
        <f t="shared" si="0"/>
        <v>-0.15662650602409639</v>
      </c>
      <c r="E19" s="19"/>
      <c r="F19" s="73">
        <f>Hovedtall!$F$19</f>
        <v>895</v>
      </c>
      <c r="G19" s="74">
        <f>Hovedtall!$G$19</f>
        <v>1063</v>
      </c>
      <c r="H19" s="18">
        <f t="shared" si="1"/>
        <v>-0.15804327375352775</v>
      </c>
      <c r="J19" s="41"/>
    </row>
    <row r="20" spans="1:10" ht="15" customHeight="1" x14ac:dyDescent="0.25">
      <c r="A20" s="90" t="s">
        <v>36</v>
      </c>
      <c r="B20" s="73">
        <f>Hovedtall!$B$20</f>
        <v>1188</v>
      </c>
      <c r="C20" s="74">
        <f>Hovedtall!$C$20</f>
        <v>1026</v>
      </c>
      <c r="D20" s="18">
        <f t="shared" si="0"/>
        <v>0.15789473684210525</v>
      </c>
      <c r="E20" s="19"/>
      <c r="F20" s="73">
        <f>Hovedtall!$F$20</f>
        <v>3307</v>
      </c>
      <c r="G20" s="74">
        <f>Hovedtall!$G$20</f>
        <v>3389</v>
      </c>
      <c r="H20" s="18">
        <f t="shared" si="1"/>
        <v>-2.4195928002360579E-2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14937</v>
      </c>
      <c r="C22" s="17">
        <f>SUM(C23:C25)</f>
        <v>14167</v>
      </c>
      <c r="D22" s="34">
        <f t="shared" si="0"/>
        <v>5.435166231382791E-2</v>
      </c>
      <c r="E22" s="19"/>
      <c r="F22" s="16">
        <f>SUM(F23:F25)</f>
        <v>40124</v>
      </c>
      <c r="G22" s="17">
        <f>SUM(G23:G25)</f>
        <v>39176</v>
      </c>
      <c r="H22" s="34">
        <f t="shared" si="1"/>
        <v>2.4198488870737184E-2</v>
      </c>
      <c r="J22" s="41"/>
    </row>
    <row r="23" spans="1:10" ht="15" customHeight="1" x14ac:dyDescent="0.25">
      <c r="A23" s="90" t="s">
        <v>34</v>
      </c>
      <c r="B23" s="73">
        <f>Hovedtall!$B$23</f>
        <v>13528</v>
      </c>
      <c r="C23" s="74">
        <f>Hovedtall!$C$23</f>
        <v>12940</v>
      </c>
      <c r="D23" s="18">
        <f t="shared" si="0"/>
        <v>4.544049459041731E-2</v>
      </c>
      <c r="E23" s="19"/>
      <c r="F23" s="73">
        <f>Hovedtall!$F$23</f>
        <v>36147</v>
      </c>
      <c r="G23" s="74">
        <f>Hovedtall!$G$23</f>
        <v>35587</v>
      </c>
      <c r="H23" s="18">
        <f t="shared" si="1"/>
        <v>1.5736083401242027E-2</v>
      </c>
      <c r="J23" s="41"/>
    </row>
    <row r="24" spans="1:10" ht="15" customHeight="1" x14ac:dyDescent="0.25">
      <c r="A24" s="90" t="s">
        <v>35</v>
      </c>
      <c r="B24" s="73">
        <f>Hovedtall!$B$24</f>
        <v>918</v>
      </c>
      <c r="C24" s="74">
        <f>Hovedtall!$C$24</f>
        <v>807</v>
      </c>
      <c r="D24" s="18">
        <f t="shared" si="0"/>
        <v>0.13754646840148699</v>
      </c>
      <c r="E24" s="19"/>
      <c r="F24" s="73">
        <f>Hovedtall!$F$24</f>
        <v>2623</v>
      </c>
      <c r="G24" s="74">
        <f>Hovedtall!$G$24</f>
        <v>2336</v>
      </c>
      <c r="H24" s="18">
        <f t="shared" si="1"/>
        <v>0.1228595890410959</v>
      </c>
      <c r="J24" s="41"/>
    </row>
    <row r="25" spans="1:10" ht="15" customHeight="1" x14ac:dyDescent="0.25">
      <c r="A25" s="90" t="s">
        <v>36</v>
      </c>
      <c r="B25" s="73">
        <f>Hovedtall!$B$25</f>
        <v>491</v>
      </c>
      <c r="C25" s="74">
        <f>Hovedtall!$C$25</f>
        <v>420</v>
      </c>
      <c r="D25" s="18">
        <f t="shared" si="0"/>
        <v>0.16904761904761906</v>
      </c>
      <c r="E25" s="19"/>
      <c r="F25" s="73">
        <f>Hovedtall!$F$25</f>
        <v>1354</v>
      </c>
      <c r="G25" s="74">
        <f>Hovedtall!$G$25</f>
        <v>1253</v>
      </c>
      <c r="H25" s="18">
        <f t="shared" si="1"/>
        <v>8.0606544293695126E-2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2928</v>
      </c>
      <c r="C27" s="76">
        <f>Hovedtall!$C$27</f>
        <v>3201</v>
      </c>
      <c r="D27" s="34">
        <f t="shared" si="0"/>
        <v>-8.528584817244611E-2</v>
      </c>
      <c r="E27" s="19"/>
      <c r="F27" s="77">
        <f>Hovedtall!$F$27</f>
        <v>8229</v>
      </c>
      <c r="G27" s="78">
        <f>Hovedtall!$G$27</f>
        <v>9283</v>
      </c>
      <c r="H27" s="34">
        <f>(F27-G27)/G27</f>
        <v>-0.11354088118065281</v>
      </c>
      <c r="J27" s="41"/>
    </row>
    <row r="28" spans="1:10" ht="15" customHeight="1" x14ac:dyDescent="0.25">
      <c r="A28" s="89" t="s">
        <v>19</v>
      </c>
      <c r="B28" s="16">
        <f>B22+B17+B27</f>
        <v>61307</v>
      </c>
      <c r="C28" s="17">
        <f>C22+C17+C27</f>
        <v>56926</v>
      </c>
      <c r="D28" s="34">
        <f t="shared" si="0"/>
        <v>7.6959561536029231E-2</v>
      </c>
      <c r="E28" s="19"/>
      <c r="F28" s="16">
        <f>F22+F17+F27</f>
        <v>167616</v>
      </c>
      <c r="G28" s="17">
        <f>G22+G17+G27</f>
        <v>165852</v>
      </c>
      <c r="H28" s="34">
        <f>(F28-G28)/G28</f>
        <v>1.0635988712828304E-2</v>
      </c>
      <c r="J28" s="41"/>
    </row>
    <row r="29" spans="1:10" ht="15" customHeight="1" x14ac:dyDescent="0.25">
      <c r="A29" s="89" t="s">
        <v>24</v>
      </c>
      <c r="B29" s="75">
        <f>Hovedtall!$B$29</f>
        <v>7896</v>
      </c>
      <c r="C29" s="76">
        <f>Hovedtall!$C$29</f>
        <v>7815</v>
      </c>
      <c r="D29" s="18">
        <f>(B29-C29)/C29</f>
        <v>1.0364683301343569E-2</v>
      </c>
      <c r="E29" s="19"/>
      <c r="F29" s="75">
        <f>Hovedtall!$F$29</f>
        <v>20535</v>
      </c>
      <c r="G29" s="76">
        <f>Hovedtall!$G$29</f>
        <v>21850</v>
      </c>
      <c r="H29" s="18">
        <f>(F29-G29)/G29</f>
        <v>-6.0183066361556063E-2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69203</v>
      </c>
      <c r="C31" s="17">
        <f>SUM(C28:C29)</f>
        <v>64741</v>
      </c>
      <c r="D31" s="34">
        <f t="shared" si="0"/>
        <v>6.8920776633045522E-2</v>
      </c>
      <c r="E31" s="19"/>
      <c r="F31" s="16">
        <f>SUM(F28:F29)</f>
        <v>188151</v>
      </c>
      <c r="G31" s="17">
        <f>SUM(G28:G29)</f>
        <v>187702</v>
      </c>
      <c r="H31" s="34">
        <f t="shared" si="1"/>
        <v>2.3920895888163152E-3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499" zoomScaleSheetLayoutView="32768" workbookViewId="0">
      <pane xSplit="2" ySplit="4" topLeftCell="C5" activePane="bottomRight" state="frozen"/>
      <selection activeCell="A10" sqref="A10:IV10"/>
      <selection pane="topRight" activeCell="A10" sqref="A10:IV10"/>
      <selection pane="bottomLeft" activeCell="A10" sqref="A10:IV10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256" width="11.42578125" style="98"/>
    <col min="257" max="257" width="32.285156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2.285156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2.285156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2.285156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2.285156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2.285156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2.285156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2.285156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2.285156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2.285156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2.285156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2.285156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2.285156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2.285156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2.285156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2.285156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2.285156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2.285156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2.285156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2.285156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2.285156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2.285156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2.285156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2.285156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2.285156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2.285156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2.285156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2.285156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2.285156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2.285156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2.285156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2.285156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2.285156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2.285156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2.285156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2.285156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2.285156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2.285156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2.285156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2.285156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2.285156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2.285156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2.285156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2.285156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2.285156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2.285156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2.285156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2.285156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2.285156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2.285156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2.285156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2.285156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2.285156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2.285156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2.285156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2.285156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2.285156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2.285156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2.285156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2.285156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2.285156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2.285156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2.285156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231</v>
      </c>
    </row>
    <row r="4" spans="1:33" ht="42.75" x14ac:dyDescent="0.2">
      <c r="A4" s="99" t="s">
        <v>232</v>
      </c>
      <c r="B4" s="99" t="s">
        <v>45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237</v>
      </c>
      <c r="H4" s="99" t="s">
        <v>238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243</v>
      </c>
      <c r="N4" s="99" t="s">
        <v>244</v>
      </c>
      <c r="O4" s="99" t="s">
        <v>217</v>
      </c>
      <c r="P4" s="99" t="s">
        <v>47</v>
      </c>
      <c r="Q4" s="99" t="s">
        <v>245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29861</v>
      </c>
      <c r="D5" s="102">
        <v>1594</v>
      </c>
      <c r="E5" s="102">
        <v>31455</v>
      </c>
      <c r="F5" s="103">
        <v>7.63045337895637E-2</v>
      </c>
      <c r="G5" s="102">
        <v>0</v>
      </c>
      <c r="H5" s="102">
        <v>0</v>
      </c>
      <c r="I5" s="102">
        <v>0</v>
      </c>
      <c r="J5" s="116">
        <v>0</v>
      </c>
      <c r="K5" s="106">
        <v>0</v>
      </c>
      <c r="L5" s="103">
        <v>-1</v>
      </c>
      <c r="M5" s="106">
        <v>31455</v>
      </c>
      <c r="N5" s="103">
        <v>7.6157241096171599E-2</v>
      </c>
      <c r="O5" s="106">
        <v>999</v>
      </c>
      <c r="P5" s="106">
        <v>32454</v>
      </c>
      <c r="Q5" s="103">
        <v>8.0323557804334103E-2</v>
      </c>
      <c r="R5" s="104">
        <v>4</v>
      </c>
      <c r="S5" s="105" t="s">
        <v>60</v>
      </c>
      <c r="T5" s="101" t="s">
        <v>60</v>
      </c>
      <c r="U5" s="106">
        <v>27541</v>
      </c>
      <c r="V5" s="106">
        <v>29225</v>
      </c>
      <c r="W5" s="106">
        <v>1684</v>
      </c>
      <c r="X5" s="106">
        <v>0</v>
      </c>
      <c r="Y5" s="106">
        <v>0</v>
      </c>
      <c r="Z5" s="106">
        <v>0</v>
      </c>
      <c r="AA5" s="106">
        <v>4</v>
      </c>
      <c r="AB5" s="106">
        <v>812</v>
      </c>
      <c r="AC5" s="106">
        <v>29229</v>
      </c>
      <c r="AD5" s="106">
        <v>30041</v>
      </c>
      <c r="AE5" s="101" t="s">
        <v>57</v>
      </c>
      <c r="AF5" s="106">
        <v>4034</v>
      </c>
      <c r="AG5" s="106">
        <v>6</v>
      </c>
    </row>
    <row r="6" spans="1:33" x14ac:dyDescent="0.2">
      <c r="A6" s="101" t="s">
        <v>64</v>
      </c>
      <c r="B6" s="101" t="s">
        <v>63</v>
      </c>
      <c r="C6" s="102">
        <v>3515</v>
      </c>
      <c r="D6" s="102">
        <v>4</v>
      </c>
      <c r="E6" s="102">
        <v>3519</v>
      </c>
      <c r="F6" s="103">
        <v>-3.7998906506287601E-2</v>
      </c>
      <c r="G6" s="102">
        <v>0</v>
      </c>
      <c r="H6" s="102">
        <v>0</v>
      </c>
      <c r="I6" s="102">
        <v>0</v>
      </c>
      <c r="J6" s="116">
        <v>0</v>
      </c>
      <c r="K6" s="106">
        <v>0</v>
      </c>
      <c r="L6" s="103">
        <v>0</v>
      </c>
      <c r="M6" s="106">
        <v>3519</v>
      </c>
      <c r="N6" s="103">
        <v>-3.7998906506287601E-2</v>
      </c>
      <c r="O6" s="106">
        <v>1126</v>
      </c>
      <c r="P6" s="106">
        <v>4645</v>
      </c>
      <c r="Q6" s="103">
        <v>2.4481693868548701E-2</v>
      </c>
      <c r="R6" s="104">
        <v>5</v>
      </c>
      <c r="S6" s="107"/>
      <c r="T6" s="101" t="s">
        <v>60</v>
      </c>
      <c r="U6" s="106">
        <v>3636</v>
      </c>
      <c r="V6" s="106">
        <v>3658</v>
      </c>
      <c r="W6" s="106">
        <v>22</v>
      </c>
      <c r="X6" s="106">
        <v>0</v>
      </c>
      <c r="Y6" s="106">
        <v>0</v>
      </c>
      <c r="Z6" s="106">
        <v>0</v>
      </c>
      <c r="AA6" s="106">
        <v>0</v>
      </c>
      <c r="AB6" s="106">
        <v>876</v>
      </c>
      <c r="AC6" s="106">
        <v>3658</v>
      </c>
      <c r="AD6" s="106">
        <v>4534</v>
      </c>
      <c r="AE6" s="101" t="s">
        <v>62</v>
      </c>
      <c r="AF6" s="106">
        <v>4034</v>
      </c>
      <c r="AG6" s="106">
        <v>6</v>
      </c>
    </row>
    <row r="7" spans="1:33" x14ac:dyDescent="0.2">
      <c r="A7" s="101" t="s">
        <v>67</v>
      </c>
      <c r="B7" s="101" t="s">
        <v>66</v>
      </c>
      <c r="C7" s="102">
        <v>17124</v>
      </c>
      <c r="D7" s="102">
        <v>0</v>
      </c>
      <c r="E7" s="102">
        <v>17124</v>
      </c>
      <c r="F7" s="103">
        <v>-0.16173878989622098</v>
      </c>
      <c r="G7" s="102">
        <v>0</v>
      </c>
      <c r="H7" s="102">
        <v>0</v>
      </c>
      <c r="I7" s="102">
        <v>0</v>
      </c>
      <c r="J7" s="116">
        <v>0</v>
      </c>
      <c r="K7" s="106">
        <v>0</v>
      </c>
      <c r="L7" s="103">
        <v>0</v>
      </c>
      <c r="M7" s="106">
        <v>17124</v>
      </c>
      <c r="N7" s="103">
        <v>-0.16173878989622098</v>
      </c>
      <c r="O7" s="106">
        <v>0</v>
      </c>
      <c r="P7" s="106">
        <v>17124</v>
      </c>
      <c r="Q7" s="103">
        <v>-0.16173878989622098</v>
      </c>
      <c r="R7" s="104">
        <v>4</v>
      </c>
      <c r="S7" s="107"/>
      <c r="T7" s="101" t="s">
        <v>60</v>
      </c>
      <c r="U7" s="106">
        <v>20428</v>
      </c>
      <c r="V7" s="106">
        <v>20428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20428</v>
      </c>
      <c r="AD7" s="106">
        <v>20428</v>
      </c>
      <c r="AE7" s="101" t="s">
        <v>65</v>
      </c>
      <c r="AF7" s="106">
        <v>4034</v>
      </c>
      <c r="AG7" s="106">
        <v>6</v>
      </c>
    </row>
    <row r="8" spans="1:33" x14ac:dyDescent="0.2">
      <c r="A8" s="101" t="s">
        <v>70</v>
      </c>
      <c r="B8" s="101" t="s">
        <v>69</v>
      </c>
      <c r="C8" s="102">
        <v>290839</v>
      </c>
      <c r="D8" s="102">
        <v>21458</v>
      </c>
      <c r="E8" s="102">
        <v>312297</v>
      </c>
      <c r="F8" s="103">
        <v>0.11572896421630301</v>
      </c>
      <c r="G8" s="102">
        <v>143981</v>
      </c>
      <c r="H8" s="102">
        <v>4814</v>
      </c>
      <c r="I8" s="102">
        <v>148795</v>
      </c>
      <c r="J8" s="116">
        <v>-0.13753028599251099</v>
      </c>
      <c r="K8" s="106">
        <v>13587</v>
      </c>
      <c r="L8" s="103">
        <v>-0.12915010896038998</v>
      </c>
      <c r="M8" s="106">
        <v>474679</v>
      </c>
      <c r="N8" s="103">
        <v>1.4210688249421E-2</v>
      </c>
      <c r="O8" s="106">
        <v>5905</v>
      </c>
      <c r="P8" s="106">
        <v>480584</v>
      </c>
      <c r="Q8" s="103">
        <v>1.4628790997667101E-2</v>
      </c>
      <c r="R8" s="104">
        <v>2</v>
      </c>
      <c r="S8" s="107"/>
      <c r="T8" s="101" t="s">
        <v>60</v>
      </c>
      <c r="U8" s="106">
        <v>254934</v>
      </c>
      <c r="V8" s="106">
        <v>279904</v>
      </c>
      <c r="W8" s="106">
        <v>24970</v>
      </c>
      <c r="X8" s="106">
        <v>166340</v>
      </c>
      <c r="Y8" s="106">
        <v>172522</v>
      </c>
      <c r="Z8" s="106">
        <v>6182</v>
      </c>
      <c r="AA8" s="106">
        <v>15602</v>
      </c>
      <c r="AB8" s="106">
        <v>5627</v>
      </c>
      <c r="AC8" s="106">
        <v>468028</v>
      </c>
      <c r="AD8" s="106">
        <v>473655</v>
      </c>
      <c r="AE8" s="101" t="s">
        <v>68</v>
      </c>
      <c r="AF8" s="106">
        <v>4034</v>
      </c>
      <c r="AG8" s="106">
        <v>6</v>
      </c>
    </row>
    <row r="9" spans="1:33" x14ac:dyDescent="0.2">
      <c r="A9" s="101" t="s">
        <v>73</v>
      </c>
      <c r="B9" s="101" t="s">
        <v>72</v>
      </c>
      <c r="C9" s="102">
        <v>499</v>
      </c>
      <c r="D9" s="102">
        <v>6</v>
      </c>
      <c r="E9" s="102">
        <v>505</v>
      </c>
      <c r="F9" s="103">
        <v>-5.60747663551402E-2</v>
      </c>
      <c r="G9" s="102">
        <v>0</v>
      </c>
      <c r="H9" s="102">
        <v>0</v>
      </c>
      <c r="I9" s="102">
        <v>0</v>
      </c>
      <c r="J9" s="116">
        <v>0</v>
      </c>
      <c r="K9" s="106">
        <v>0</v>
      </c>
      <c r="L9" s="103">
        <v>0</v>
      </c>
      <c r="M9" s="106">
        <v>505</v>
      </c>
      <c r="N9" s="103">
        <v>-5.60747663551402E-2</v>
      </c>
      <c r="O9" s="106">
        <v>728</v>
      </c>
      <c r="P9" s="106">
        <v>1233</v>
      </c>
      <c r="Q9" s="103">
        <v>-0.14493758668516002</v>
      </c>
      <c r="R9" s="104">
        <v>5</v>
      </c>
      <c r="S9" s="107"/>
      <c r="T9" s="101" t="s">
        <v>60</v>
      </c>
      <c r="U9" s="106">
        <v>523</v>
      </c>
      <c r="V9" s="106">
        <v>535</v>
      </c>
      <c r="W9" s="106">
        <v>12</v>
      </c>
      <c r="X9" s="106">
        <v>0</v>
      </c>
      <c r="Y9" s="106">
        <v>0</v>
      </c>
      <c r="Z9" s="106">
        <v>0</v>
      </c>
      <c r="AA9" s="106">
        <v>0</v>
      </c>
      <c r="AB9" s="106">
        <v>907</v>
      </c>
      <c r="AC9" s="106">
        <v>535</v>
      </c>
      <c r="AD9" s="106">
        <v>1442</v>
      </c>
      <c r="AE9" s="101" t="s">
        <v>71</v>
      </c>
      <c r="AF9" s="106">
        <v>4034</v>
      </c>
      <c r="AG9" s="106">
        <v>6</v>
      </c>
    </row>
    <row r="10" spans="1:33" x14ac:dyDescent="0.2">
      <c r="A10" s="101" t="s">
        <v>76</v>
      </c>
      <c r="B10" s="101" t="s">
        <v>75</v>
      </c>
      <c r="C10" s="102">
        <v>100187</v>
      </c>
      <c r="D10" s="102">
        <v>47480</v>
      </c>
      <c r="E10" s="102">
        <v>147667</v>
      </c>
      <c r="F10" s="103">
        <v>0.14898964355465</v>
      </c>
      <c r="G10" s="102">
        <v>3850</v>
      </c>
      <c r="H10" s="102">
        <v>0</v>
      </c>
      <c r="I10" s="102">
        <v>3850</v>
      </c>
      <c r="J10" s="116">
        <v>4.9904554131442597E-2</v>
      </c>
      <c r="K10" s="106">
        <v>0</v>
      </c>
      <c r="L10" s="103">
        <v>0</v>
      </c>
      <c r="M10" s="106">
        <v>151517</v>
      </c>
      <c r="N10" s="103">
        <v>0.14624090297005701</v>
      </c>
      <c r="O10" s="106">
        <v>12317</v>
      </c>
      <c r="P10" s="106">
        <v>163834</v>
      </c>
      <c r="Q10" s="103">
        <v>0.148028505560266</v>
      </c>
      <c r="R10" s="104">
        <v>3</v>
      </c>
      <c r="S10" s="107"/>
      <c r="T10" s="101" t="s">
        <v>60</v>
      </c>
      <c r="U10" s="106">
        <v>89899</v>
      </c>
      <c r="V10" s="106">
        <v>128519</v>
      </c>
      <c r="W10" s="106">
        <v>38620</v>
      </c>
      <c r="X10" s="106">
        <v>3665</v>
      </c>
      <c r="Y10" s="106">
        <v>3667</v>
      </c>
      <c r="Z10" s="106">
        <v>2</v>
      </c>
      <c r="AA10" s="106">
        <v>0</v>
      </c>
      <c r="AB10" s="106">
        <v>10523</v>
      </c>
      <c r="AC10" s="106">
        <v>132186</v>
      </c>
      <c r="AD10" s="106">
        <v>142709</v>
      </c>
      <c r="AE10" s="101" t="s">
        <v>74</v>
      </c>
      <c r="AF10" s="106">
        <v>4034</v>
      </c>
      <c r="AG10" s="106">
        <v>6</v>
      </c>
    </row>
    <row r="11" spans="1:33" x14ac:dyDescent="0.2">
      <c r="A11" s="101" t="s">
        <v>79</v>
      </c>
      <c r="B11" s="101" t="s">
        <v>78</v>
      </c>
      <c r="C11" s="102">
        <v>8030</v>
      </c>
      <c r="D11" s="102">
        <v>78</v>
      </c>
      <c r="E11" s="102">
        <v>8108</v>
      </c>
      <c r="F11" s="103">
        <v>0.13113839285714299</v>
      </c>
      <c r="G11" s="102">
        <v>0</v>
      </c>
      <c r="H11" s="102">
        <v>0</v>
      </c>
      <c r="I11" s="102">
        <v>0</v>
      </c>
      <c r="J11" s="116">
        <v>0</v>
      </c>
      <c r="K11" s="106">
        <v>781</v>
      </c>
      <c r="L11" s="103">
        <v>0.188736681887367</v>
      </c>
      <c r="M11" s="106">
        <v>8889</v>
      </c>
      <c r="N11" s="103">
        <v>0.135974440894569</v>
      </c>
      <c r="O11" s="106">
        <v>2245</v>
      </c>
      <c r="P11" s="106">
        <v>11134</v>
      </c>
      <c r="Q11" s="103">
        <v>0.10885369983069401</v>
      </c>
      <c r="R11" s="104">
        <v>5</v>
      </c>
      <c r="S11" s="107"/>
      <c r="T11" s="101" t="s">
        <v>60</v>
      </c>
      <c r="U11" s="106">
        <v>7086</v>
      </c>
      <c r="V11" s="106">
        <v>7168</v>
      </c>
      <c r="W11" s="106">
        <v>82</v>
      </c>
      <c r="X11" s="106">
        <v>0</v>
      </c>
      <c r="Y11" s="106">
        <v>0</v>
      </c>
      <c r="Z11" s="106">
        <v>0</v>
      </c>
      <c r="AA11" s="106">
        <v>657</v>
      </c>
      <c r="AB11" s="106">
        <v>2216</v>
      </c>
      <c r="AC11" s="106">
        <v>7825</v>
      </c>
      <c r="AD11" s="106">
        <v>10041</v>
      </c>
      <c r="AE11" s="101" t="s">
        <v>77</v>
      </c>
      <c r="AF11" s="106">
        <v>4034</v>
      </c>
      <c r="AG11" s="106">
        <v>6</v>
      </c>
    </row>
    <row r="12" spans="1:33" x14ac:dyDescent="0.2">
      <c r="A12" s="101" t="s">
        <v>82</v>
      </c>
      <c r="B12" s="101" t="s">
        <v>81</v>
      </c>
      <c r="C12" s="102">
        <v>1176</v>
      </c>
      <c r="D12" s="102">
        <v>20</v>
      </c>
      <c r="E12" s="102">
        <v>1196</v>
      </c>
      <c r="F12" s="103">
        <v>0.164556962025316</v>
      </c>
      <c r="G12" s="102">
        <v>0</v>
      </c>
      <c r="H12" s="102">
        <v>0</v>
      </c>
      <c r="I12" s="102">
        <v>0</v>
      </c>
      <c r="J12" s="116">
        <v>0</v>
      </c>
      <c r="K12" s="106">
        <v>0</v>
      </c>
      <c r="L12" s="103">
        <v>0</v>
      </c>
      <c r="M12" s="106">
        <v>1196</v>
      </c>
      <c r="N12" s="103">
        <v>0.164556962025316</v>
      </c>
      <c r="O12" s="106">
        <v>1243</v>
      </c>
      <c r="P12" s="106">
        <v>2439</v>
      </c>
      <c r="Q12" s="103">
        <v>3.3036848792884398E-2</v>
      </c>
      <c r="R12" s="104">
        <v>5</v>
      </c>
      <c r="S12" s="107"/>
      <c r="T12" s="101" t="s">
        <v>60</v>
      </c>
      <c r="U12" s="106">
        <v>1005</v>
      </c>
      <c r="V12" s="106">
        <v>1027</v>
      </c>
      <c r="W12" s="106">
        <v>22</v>
      </c>
      <c r="X12" s="106">
        <v>0</v>
      </c>
      <c r="Y12" s="106">
        <v>0</v>
      </c>
      <c r="Z12" s="106">
        <v>0</v>
      </c>
      <c r="AA12" s="106">
        <v>0</v>
      </c>
      <c r="AB12" s="106">
        <v>1334</v>
      </c>
      <c r="AC12" s="106">
        <v>1027</v>
      </c>
      <c r="AD12" s="106">
        <v>2361</v>
      </c>
      <c r="AE12" s="101" t="s">
        <v>80</v>
      </c>
      <c r="AF12" s="106">
        <v>4034</v>
      </c>
      <c r="AG12" s="106">
        <v>6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-1</v>
      </c>
      <c r="G13" s="102">
        <v>0</v>
      </c>
      <c r="H13" s="102">
        <v>0</v>
      </c>
      <c r="I13" s="102">
        <v>0</v>
      </c>
      <c r="J13" s="116">
        <v>-1</v>
      </c>
      <c r="K13" s="106">
        <v>0</v>
      </c>
      <c r="L13" s="103">
        <v>0</v>
      </c>
      <c r="M13" s="106">
        <v>0</v>
      </c>
      <c r="N13" s="103">
        <v>-1</v>
      </c>
      <c r="O13" s="106">
        <v>0</v>
      </c>
      <c r="P13" s="106">
        <v>0</v>
      </c>
      <c r="Q13" s="103">
        <v>-1</v>
      </c>
      <c r="R13" s="104">
        <v>5</v>
      </c>
      <c r="S13" s="107"/>
      <c r="T13" s="101" t="s">
        <v>60</v>
      </c>
      <c r="U13" s="106">
        <v>243</v>
      </c>
      <c r="V13" s="106">
        <v>243</v>
      </c>
      <c r="W13" s="106">
        <v>0</v>
      </c>
      <c r="X13" s="106">
        <v>122</v>
      </c>
      <c r="Y13" s="106">
        <v>122</v>
      </c>
      <c r="Z13" s="106">
        <v>0</v>
      </c>
      <c r="AA13" s="106">
        <v>0</v>
      </c>
      <c r="AB13" s="106">
        <v>0</v>
      </c>
      <c r="AC13" s="106">
        <v>365</v>
      </c>
      <c r="AD13" s="106">
        <v>365</v>
      </c>
      <c r="AE13" s="101" t="s">
        <v>83</v>
      </c>
      <c r="AF13" s="106">
        <v>4034</v>
      </c>
      <c r="AG13" s="106">
        <v>6</v>
      </c>
    </row>
    <row r="14" spans="1:33" x14ac:dyDescent="0.2">
      <c r="A14" s="101" t="s">
        <v>88</v>
      </c>
      <c r="B14" s="101" t="s">
        <v>87</v>
      </c>
      <c r="C14" s="102">
        <v>9163</v>
      </c>
      <c r="D14" s="102">
        <v>180</v>
      </c>
      <c r="E14" s="102">
        <v>9343</v>
      </c>
      <c r="F14" s="103">
        <v>1.69805159464461E-2</v>
      </c>
      <c r="G14" s="102">
        <v>0</v>
      </c>
      <c r="H14" s="102">
        <v>0</v>
      </c>
      <c r="I14" s="102">
        <v>0</v>
      </c>
      <c r="J14" s="116">
        <v>0</v>
      </c>
      <c r="K14" s="106">
        <v>2620</v>
      </c>
      <c r="L14" s="103">
        <v>-0.143230869849575</v>
      </c>
      <c r="M14" s="106">
        <v>11963</v>
      </c>
      <c r="N14" s="103">
        <v>-2.3029808084932598E-2</v>
      </c>
      <c r="O14" s="106">
        <v>773</v>
      </c>
      <c r="P14" s="106">
        <v>12736</v>
      </c>
      <c r="Q14" s="103">
        <v>4.1788220452574302E-3</v>
      </c>
      <c r="R14" s="104">
        <v>5</v>
      </c>
      <c r="S14" s="107"/>
      <c r="T14" s="101" t="s">
        <v>60</v>
      </c>
      <c r="U14" s="106">
        <v>9089</v>
      </c>
      <c r="V14" s="106">
        <v>9187</v>
      </c>
      <c r="W14" s="106">
        <v>98</v>
      </c>
      <c r="X14" s="106">
        <v>0</v>
      </c>
      <c r="Y14" s="106">
        <v>0</v>
      </c>
      <c r="Z14" s="106">
        <v>0</v>
      </c>
      <c r="AA14" s="106">
        <v>3058</v>
      </c>
      <c r="AB14" s="106">
        <v>438</v>
      </c>
      <c r="AC14" s="106">
        <v>12245</v>
      </c>
      <c r="AD14" s="106">
        <v>12683</v>
      </c>
      <c r="AE14" s="101" t="s">
        <v>86</v>
      </c>
      <c r="AF14" s="106">
        <v>4034</v>
      </c>
      <c r="AG14" s="106">
        <v>6</v>
      </c>
    </row>
    <row r="15" spans="1:33" x14ac:dyDescent="0.2">
      <c r="A15" s="101" t="s">
        <v>91</v>
      </c>
      <c r="B15" s="101" t="s">
        <v>90</v>
      </c>
      <c r="C15" s="102">
        <v>7846</v>
      </c>
      <c r="D15" s="102">
        <v>98</v>
      </c>
      <c r="E15" s="102">
        <v>7944</v>
      </c>
      <c r="F15" s="103">
        <v>0.12776831345826198</v>
      </c>
      <c r="G15" s="102">
        <v>0</v>
      </c>
      <c r="H15" s="102">
        <v>0</v>
      </c>
      <c r="I15" s="102">
        <v>0</v>
      </c>
      <c r="J15" s="116">
        <v>0</v>
      </c>
      <c r="K15" s="106">
        <v>0</v>
      </c>
      <c r="L15" s="103">
        <v>0</v>
      </c>
      <c r="M15" s="106">
        <v>7944</v>
      </c>
      <c r="N15" s="103">
        <v>0.12776831345826198</v>
      </c>
      <c r="O15" s="106">
        <v>210</v>
      </c>
      <c r="P15" s="106">
        <v>8154</v>
      </c>
      <c r="Q15" s="103">
        <v>0.128425131469693</v>
      </c>
      <c r="R15" s="104">
        <v>5</v>
      </c>
      <c r="S15" s="107"/>
      <c r="T15" s="101" t="s">
        <v>60</v>
      </c>
      <c r="U15" s="106">
        <v>7010</v>
      </c>
      <c r="V15" s="106">
        <v>7044</v>
      </c>
      <c r="W15" s="106">
        <v>34</v>
      </c>
      <c r="X15" s="106">
        <v>0</v>
      </c>
      <c r="Y15" s="106">
        <v>0</v>
      </c>
      <c r="Z15" s="106">
        <v>0</v>
      </c>
      <c r="AA15" s="106">
        <v>0</v>
      </c>
      <c r="AB15" s="106">
        <v>182</v>
      </c>
      <c r="AC15" s="106">
        <v>7044</v>
      </c>
      <c r="AD15" s="106">
        <v>7226</v>
      </c>
      <c r="AE15" s="101" t="s">
        <v>89</v>
      </c>
      <c r="AF15" s="106">
        <v>4034</v>
      </c>
      <c r="AG15" s="106">
        <v>6</v>
      </c>
    </row>
    <row r="16" spans="1:33" x14ac:dyDescent="0.2">
      <c r="A16" s="101" t="s">
        <v>94</v>
      </c>
      <c r="B16" s="101" t="s">
        <v>93</v>
      </c>
      <c r="C16" s="102">
        <v>10985</v>
      </c>
      <c r="D16" s="102">
        <v>1214</v>
      </c>
      <c r="E16" s="102">
        <v>12199</v>
      </c>
      <c r="F16" s="103">
        <v>0.21564524165421003</v>
      </c>
      <c r="G16" s="102">
        <v>0</v>
      </c>
      <c r="H16" s="102">
        <v>0</v>
      </c>
      <c r="I16" s="102">
        <v>0</v>
      </c>
      <c r="J16" s="116">
        <v>0</v>
      </c>
      <c r="K16" s="106">
        <v>2243</v>
      </c>
      <c r="L16" s="103">
        <v>-9.7130242825607099E-3</v>
      </c>
      <c r="M16" s="106">
        <v>14442</v>
      </c>
      <c r="N16" s="103">
        <v>0.17414634146341501</v>
      </c>
      <c r="O16" s="106">
        <v>2441</v>
      </c>
      <c r="P16" s="106">
        <v>16883</v>
      </c>
      <c r="Q16" s="103">
        <v>0.16796956070563798</v>
      </c>
      <c r="R16" s="104">
        <v>5</v>
      </c>
      <c r="S16" s="107"/>
      <c r="T16" s="101" t="s">
        <v>60</v>
      </c>
      <c r="U16" s="106">
        <v>9119</v>
      </c>
      <c r="V16" s="106">
        <v>10035</v>
      </c>
      <c r="W16" s="106">
        <v>916</v>
      </c>
      <c r="X16" s="106">
        <v>0</v>
      </c>
      <c r="Y16" s="106">
        <v>0</v>
      </c>
      <c r="Z16" s="106">
        <v>0</v>
      </c>
      <c r="AA16" s="106">
        <v>2265</v>
      </c>
      <c r="AB16" s="106">
        <v>2155</v>
      </c>
      <c r="AC16" s="106">
        <v>12300</v>
      </c>
      <c r="AD16" s="106">
        <v>14455</v>
      </c>
      <c r="AE16" s="101" t="s">
        <v>92</v>
      </c>
      <c r="AF16" s="106">
        <v>4034</v>
      </c>
      <c r="AG16" s="106">
        <v>6</v>
      </c>
    </row>
    <row r="17" spans="1:33" x14ac:dyDescent="0.2">
      <c r="A17" s="101" t="s">
        <v>97</v>
      </c>
      <c r="B17" s="101" t="s">
        <v>96</v>
      </c>
      <c r="C17" s="102">
        <v>57336</v>
      </c>
      <c r="D17" s="102">
        <v>336</v>
      </c>
      <c r="E17" s="102">
        <v>57672</v>
      </c>
      <c r="F17" s="103">
        <v>6.7980222588470599E-2</v>
      </c>
      <c r="G17" s="102">
        <v>3774</v>
      </c>
      <c r="H17" s="102">
        <v>136</v>
      </c>
      <c r="I17" s="102">
        <v>3910</v>
      </c>
      <c r="J17" s="116">
        <v>-6.4817029418799299E-2</v>
      </c>
      <c r="K17" s="106">
        <v>0</v>
      </c>
      <c r="L17" s="103">
        <v>0</v>
      </c>
      <c r="M17" s="106">
        <v>61582</v>
      </c>
      <c r="N17" s="103">
        <v>5.8437317383383196E-2</v>
      </c>
      <c r="O17" s="106">
        <v>1256</v>
      </c>
      <c r="P17" s="106">
        <v>62838</v>
      </c>
      <c r="Q17" s="103">
        <v>5.4098938151074402E-2</v>
      </c>
      <c r="R17" s="104">
        <v>4</v>
      </c>
      <c r="S17" s="107"/>
      <c r="T17" s="101" t="s">
        <v>60</v>
      </c>
      <c r="U17" s="106">
        <v>53723</v>
      </c>
      <c r="V17" s="106">
        <v>54001</v>
      </c>
      <c r="W17" s="106">
        <v>278</v>
      </c>
      <c r="X17" s="106">
        <v>4181</v>
      </c>
      <c r="Y17" s="106">
        <v>4181</v>
      </c>
      <c r="Z17" s="106">
        <v>0</v>
      </c>
      <c r="AA17" s="106">
        <v>0</v>
      </c>
      <c r="AB17" s="106">
        <v>1431</v>
      </c>
      <c r="AC17" s="106">
        <v>58182</v>
      </c>
      <c r="AD17" s="106">
        <v>59613</v>
      </c>
      <c r="AE17" s="101" t="s">
        <v>95</v>
      </c>
      <c r="AF17" s="106">
        <v>4034</v>
      </c>
      <c r="AG17" s="106">
        <v>6</v>
      </c>
    </row>
    <row r="18" spans="1:33" x14ac:dyDescent="0.2">
      <c r="A18" s="101" t="s">
        <v>100</v>
      </c>
      <c r="B18" s="101" t="s">
        <v>99</v>
      </c>
      <c r="C18" s="102">
        <v>957</v>
      </c>
      <c r="D18" s="102">
        <v>0</v>
      </c>
      <c r="E18" s="102">
        <v>957</v>
      </c>
      <c r="F18" s="103">
        <v>0.312757201646091</v>
      </c>
      <c r="G18" s="102">
        <v>0</v>
      </c>
      <c r="H18" s="102">
        <v>0</v>
      </c>
      <c r="I18" s="102">
        <v>0</v>
      </c>
      <c r="J18" s="116">
        <v>-1</v>
      </c>
      <c r="K18" s="106">
        <v>0</v>
      </c>
      <c r="L18" s="103">
        <v>0</v>
      </c>
      <c r="M18" s="106">
        <v>957</v>
      </c>
      <c r="N18" s="103">
        <v>0.294993234100135</v>
      </c>
      <c r="O18" s="106">
        <v>595</v>
      </c>
      <c r="P18" s="106">
        <v>1552</v>
      </c>
      <c r="Q18" s="103">
        <v>0.17843583902809401</v>
      </c>
      <c r="R18" s="104">
        <v>5</v>
      </c>
      <c r="S18" s="107"/>
      <c r="T18" s="101" t="s">
        <v>60</v>
      </c>
      <c r="U18" s="106">
        <v>727</v>
      </c>
      <c r="V18" s="106">
        <v>729</v>
      </c>
      <c r="W18" s="106">
        <v>2</v>
      </c>
      <c r="X18" s="106">
        <v>10</v>
      </c>
      <c r="Y18" s="106">
        <v>10</v>
      </c>
      <c r="Z18" s="106">
        <v>0</v>
      </c>
      <c r="AA18" s="106">
        <v>0</v>
      </c>
      <c r="AB18" s="106">
        <v>578</v>
      </c>
      <c r="AC18" s="106">
        <v>739</v>
      </c>
      <c r="AD18" s="106">
        <v>1317</v>
      </c>
      <c r="AE18" s="101" t="s">
        <v>98</v>
      </c>
      <c r="AF18" s="106">
        <v>4034</v>
      </c>
      <c r="AG18" s="106">
        <v>6</v>
      </c>
    </row>
    <row r="19" spans="1:33" x14ac:dyDescent="0.2">
      <c r="A19" s="101" t="s">
        <v>103</v>
      </c>
      <c r="B19" s="101" t="s">
        <v>102</v>
      </c>
      <c r="C19" s="102">
        <v>44452</v>
      </c>
      <c r="D19" s="102">
        <v>6</v>
      </c>
      <c r="E19" s="102">
        <v>44458</v>
      </c>
      <c r="F19" s="103">
        <v>0.17402556248019399</v>
      </c>
      <c r="G19" s="102">
        <v>8073</v>
      </c>
      <c r="H19" s="102">
        <v>6</v>
      </c>
      <c r="I19" s="102">
        <v>8079</v>
      </c>
      <c r="J19" s="116">
        <v>-0.23711048158640202</v>
      </c>
      <c r="K19" s="106">
        <v>0</v>
      </c>
      <c r="L19" s="103">
        <v>0</v>
      </c>
      <c r="M19" s="106">
        <v>52537</v>
      </c>
      <c r="N19" s="103">
        <v>8.4175987453052104E-2</v>
      </c>
      <c r="O19" s="106">
        <v>62</v>
      </c>
      <c r="P19" s="106">
        <v>52599</v>
      </c>
      <c r="Q19" s="103">
        <v>8.5186713430988201E-2</v>
      </c>
      <c r="R19" s="104">
        <v>4</v>
      </c>
      <c r="S19" s="107"/>
      <c r="T19" s="101" t="s">
        <v>60</v>
      </c>
      <c r="U19" s="106">
        <v>37840</v>
      </c>
      <c r="V19" s="106">
        <v>37868</v>
      </c>
      <c r="W19" s="106">
        <v>28</v>
      </c>
      <c r="X19" s="106">
        <v>10588</v>
      </c>
      <c r="Y19" s="106">
        <v>10590</v>
      </c>
      <c r="Z19" s="106">
        <v>2</v>
      </c>
      <c r="AA19" s="106">
        <v>0</v>
      </c>
      <c r="AB19" s="106">
        <v>12</v>
      </c>
      <c r="AC19" s="106">
        <v>48458</v>
      </c>
      <c r="AD19" s="106">
        <v>48470</v>
      </c>
      <c r="AE19" s="101" t="s">
        <v>101</v>
      </c>
      <c r="AF19" s="106">
        <v>4034</v>
      </c>
      <c r="AG19" s="106">
        <v>6</v>
      </c>
    </row>
    <row r="20" spans="1:33" x14ac:dyDescent="0.2">
      <c r="A20" s="101" t="s">
        <v>106</v>
      </c>
      <c r="B20" s="101" t="s">
        <v>105</v>
      </c>
      <c r="C20" s="102">
        <v>1065</v>
      </c>
      <c r="D20" s="102">
        <v>38</v>
      </c>
      <c r="E20" s="102">
        <v>1103</v>
      </c>
      <c r="F20" s="103">
        <v>0.52558782849239305</v>
      </c>
      <c r="G20" s="102">
        <v>0</v>
      </c>
      <c r="H20" s="102">
        <v>0</v>
      </c>
      <c r="I20" s="102">
        <v>0</v>
      </c>
      <c r="J20" s="116">
        <v>0</v>
      </c>
      <c r="K20" s="106">
        <v>0</v>
      </c>
      <c r="L20" s="103">
        <v>0</v>
      </c>
      <c r="M20" s="106">
        <v>1103</v>
      </c>
      <c r="N20" s="103">
        <v>0.52558782849239305</v>
      </c>
      <c r="O20" s="106">
        <v>1126</v>
      </c>
      <c r="P20" s="106">
        <v>2229</v>
      </c>
      <c r="Q20" s="103">
        <v>0.39661654135338303</v>
      </c>
      <c r="R20" s="104">
        <v>5</v>
      </c>
      <c r="S20" s="107"/>
      <c r="T20" s="101" t="s">
        <v>60</v>
      </c>
      <c r="U20" s="106">
        <v>717</v>
      </c>
      <c r="V20" s="106">
        <v>723</v>
      </c>
      <c r="W20" s="106">
        <v>6</v>
      </c>
      <c r="X20" s="106">
        <v>0</v>
      </c>
      <c r="Y20" s="106">
        <v>0</v>
      </c>
      <c r="Z20" s="106">
        <v>0</v>
      </c>
      <c r="AA20" s="106">
        <v>0</v>
      </c>
      <c r="AB20" s="106">
        <v>873</v>
      </c>
      <c r="AC20" s="106">
        <v>723</v>
      </c>
      <c r="AD20" s="106">
        <v>1596</v>
      </c>
      <c r="AE20" s="101" t="s">
        <v>104</v>
      </c>
      <c r="AF20" s="106">
        <v>4034</v>
      </c>
      <c r="AG20" s="106">
        <v>6</v>
      </c>
    </row>
    <row r="21" spans="1:33" x14ac:dyDescent="0.2">
      <c r="A21" s="101" t="s">
        <v>109</v>
      </c>
      <c r="B21" s="101" t="s">
        <v>108</v>
      </c>
      <c r="C21" s="102">
        <v>20805</v>
      </c>
      <c r="D21" s="102">
        <v>5188</v>
      </c>
      <c r="E21" s="102">
        <v>25993</v>
      </c>
      <c r="F21" s="103">
        <v>2.92219362502475E-2</v>
      </c>
      <c r="G21" s="102">
        <v>0</v>
      </c>
      <c r="H21" s="102">
        <v>0</v>
      </c>
      <c r="I21" s="102">
        <v>0</v>
      </c>
      <c r="J21" s="116">
        <v>0</v>
      </c>
      <c r="K21" s="106">
        <v>0</v>
      </c>
      <c r="L21" s="103">
        <v>0</v>
      </c>
      <c r="M21" s="106">
        <v>25993</v>
      </c>
      <c r="N21" s="103">
        <v>2.92219362502475E-2</v>
      </c>
      <c r="O21" s="106">
        <v>459</v>
      </c>
      <c r="P21" s="106">
        <v>26452</v>
      </c>
      <c r="Q21" s="103">
        <v>3.2192609357318498E-2</v>
      </c>
      <c r="R21" s="104">
        <v>4</v>
      </c>
      <c r="S21" s="107"/>
      <c r="T21" s="101" t="s">
        <v>60</v>
      </c>
      <c r="U21" s="106">
        <v>20817</v>
      </c>
      <c r="V21" s="106">
        <v>25255</v>
      </c>
      <c r="W21" s="106">
        <v>4438</v>
      </c>
      <c r="X21" s="106">
        <v>0</v>
      </c>
      <c r="Y21" s="106">
        <v>0</v>
      </c>
      <c r="Z21" s="106">
        <v>0</v>
      </c>
      <c r="AA21" s="106">
        <v>0</v>
      </c>
      <c r="AB21" s="106">
        <v>372</v>
      </c>
      <c r="AC21" s="106">
        <v>25255</v>
      </c>
      <c r="AD21" s="106">
        <v>25627</v>
      </c>
      <c r="AE21" s="101" t="s">
        <v>107</v>
      </c>
      <c r="AF21" s="106">
        <v>4034</v>
      </c>
      <c r="AG21" s="106">
        <v>6</v>
      </c>
    </row>
    <row r="22" spans="1:33" x14ac:dyDescent="0.2">
      <c r="A22" s="101" t="s">
        <v>112</v>
      </c>
      <c r="B22" s="101" t="s">
        <v>111</v>
      </c>
      <c r="C22" s="102">
        <v>63139</v>
      </c>
      <c r="D22" s="102">
        <v>340</v>
      </c>
      <c r="E22" s="102">
        <v>63479</v>
      </c>
      <c r="F22" s="103">
        <v>8.6876123619553103E-2</v>
      </c>
      <c r="G22" s="102">
        <v>21937</v>
      </c>
      <c r="H22" s="102">
        <v>120</v>
      </c>
      <c r="I22" s="102">
        <v>22057</v>
      </c>
      <c r="J22" s="116">
        <v>-3.0205768554344002E-2</v>
      </c>
      <c r="K22" s="106">
        <v>0</v>
      </c>
      <c r="L22" s="103">
        <v>0</v>
      </c>
      <c r="M22" s="106">
        <v>85536</v>
      </c>
      <c r="N22" s="103">
        <v>5.4061048195295093E-2</v>
      </c>
      <c r="O22" s="106">
        <v>162</v>
      </c>
      <c r="P22" s="106">
        <v>85698</v>
      </c>
      <c r="Q22" s="103">
        <v>5.1599523885487102E-2</v>
      </c>
      <c r="R22" s="104">
        <v>3</v>
      </c>
      <c r="S22" s="107"/>
      <c r="T22" s="101" t="s">
        <v>60</v>
      </c>
      <c r="U22" s="106">
        <v>58131</v>
      </c>
      <c r="V22" s="106">
        <v>58405</v>
      </c>
      <c r="W22" s="106">
        <v>274</v>
      </c>
      <c r="X22" s="106">
        <v>22650</v>
      </c>
      <c r="Y22" s="106">
        <v>22744</v>
      </c>
      <c r="Z22" s="106">
        <v>94</v>
      </c>
      <c r="AA22" s="106">
        <v>0</v>
      </c>
      <c r="AB22" s="106">
        <v>344</v>
      </c>
      <c r="AC22" s="106">
        <v>81149</v>
      </c>
      <c r="AD22" s="106">
        <v>81493</v>
      </c>
      <c r="AE22" s="101" t="s">
        <v>110</v>
      </c>
      <c r="AF22" s="106">
        <v>4034</v>
      </c>
      <c r="AG22" s="106">
        <v>6</v>
      </c>
    </row>
    <row r="23" spans="1:33" x14ac:dyDescent="0.2">
      <c r="A23" s="101" t="s">
        <v>115</v>
      </c>
      <c r="B23" s="101" t="s">
        <v>114</v>
      </c>
      <c r="C23" s="102">
        <v>20457</v>
      </c>
      <c r="D23" s="102">
        <v>286</v>
      </c>
      <c r="E23" s="102">
        <v>20743</v>
      </c>
      <c r="F23" s="103">
        <v>7.0395183998446503E-3</v>
      </c>
      <c r="G23" s="102">
        <v>0</v>
      </c>
      <c r="H23" s="102">
        <v>0</v>
      </c>
      <c r="I23" s="102">
        <v>0</v>
      </c>
      <c r="J23" s="116">
        <v>-1</v>
      </c>
      <c r="K23" s="106">
        <v>4120</v>
      </c>
      <c r="L23" s="103">
        <v>6.2951496388028896E-2</v>
      </c>
      <c r="M23" s="106">
        <v>24863</v>
      </c>
      <c r="N23" s="103">
        <v>1.56454248366013E-2</v>
      </c>
      <c r="O23" s="106">
        <v>195</v>
      </c>
      <c r="P23" s="106">
        <v>25058</v>
      </c>
      <c r="Q23" s="103">
        <v>6.4262189734115198E-3</v>
      </c>
      <c r="R23" s="104">
        <v>4</v>
      </c>
      <c r="S23" s="107"/>
      <c r="T23" s="101" t="s">
        <v>60</v>
      </c>
      <c r="U23" s="106">
        <v>20412</v>
      </c>
      <c r="V23" s="106">
        <v>20598</v>
      </c>
      <c r="W23" s="106">
        <v>186</v>
      </c>
      <c r="X23" s="106">
        <v>6</v>
      </c>
      <c r="Y23" s="106">
        <v>6</v>
      </c>
      <c r="Z23" s="106">
        <v>0</v>
      </c>
      <c r="AA23" s="106">
        <v>3876</v>
      </c>
      <c r="AB23" s="106">
        <v>418</v>
      </c>
      <c r="AC23" s="106">
        <v>24480</v>
      </c>
      <c r="AD23" s="106">
        <v>24898</v>
      </c>
      <c r="AE23" s="101" t="s">
        <v>113</v>
      </c>
      <c r="AF23" s="106">
        <v>4034</v>
      </c>
      <c r="AG23" s="106">
        <v>6</v>
      </c>
    </row>
    <row r="24" spans="1:33" x14ac:dyDescent="0.2">
      <c r="A24" s="101" t="s">
        <v>118</v>
      </c>
      <c r="B24" s="101" t="s">
        <v>117</v>
      </c>
      <c r="C24" s="102">
        <v>5071</v>
      </c>
      <c r="D24" s="102">
        <v>20</v>
      </c>
      <c r="E24" s="102">
        <v>5091</v>
      </c>
      <c r="F24" s="103">
        <v>0.21387696709585102</v>
      </c>
      <c r="G24" s="102">
        <v>0</v>
      </c>
      <c r="H24" s="102">
        <v>0</v>
      </c>
      <c r="I24" s="102">
        <v>0</v>
      </c>
      <c r="J24" s="116">
        <v>0</v>
      </c>
      <c r="K24" s="106">
        <v>15</v>
      </c>
      <c r="L24" s="103">
        <v>0</v>
      </c>
      <c r="M24" s="106">
        <v>5106</v>
      </c>
      <c r="N24" s="103">
        <v>0.21745350500715299</v>
      </c>
      <c r="O24" s="106">
        <v>393</v>
      </c>
      <c r="P24" s="106">
        <v>5499</v>
      </c>
      <c r="Q24" s="103">
        <v>0.21230158730158702</v>
      </c>
      <c r="R24" s="104">
        <v>4</v>
      </c>
      <c r="S24" s="107"/>
      <c r="T24" s="101" t="s">
        <v>60</v>
      </c>
      <c r="U24" s="106">
        <v>4190</v>
      </c>
      <c r="V24" s="106">
        <v>4194</v>
      </c>
      <c r="W24" s="106">
        <v>4</v>
      </c>
      <c r="X24" s="106">
        <v>0</v>
      </c>
      <c r="Y24" s="106">
        <v>0</v>
      </c>
      <c r="Z24" s="106">
        <v>0</v>
      </c>
      <c r="AA24" s="106">
        <v>0</v>
      </c>
      <c r="AB24" s="106">
        <v>342</v>
      </c>
      <c r="AC24" s="106">
        <v>4194</v>
      </c>
      <c r="AD24" s="106">
        <v>4536</v>
      </c>
      <c r="AE24" s="101" t="s">
        <v>116</v>
      </c>
      <c r="AF24" s="106">
        <v>4034</v>
      </c>
      <c r="AG24" s="106">
        <v>6</v>
      </c>
    </row>
    <row r="25" spans="1:33" x14ac:dyDescent="0.2">
      <c r="A25" s="101" t="s">
        <v>121</v>
      </c>
      <c r="B25" s="101" t="s">
        <v>120</v>
      </c>
      <c r="C25" s="102">
        <v>10637</v>
      </c>
      <c r="D25" s="102">
        <v>120</v>
      </c>
      <c r="E25" s="102">
        <v>10757</v>
      </c>
      <c r="F25" s="103">
        <v>0.16430349604935601</v>
      </c>
      <c r="G25" s="102">
        <v>0</v>
      </c>
      <c r="H25" s="102">
        <v>0</v>
      </c>
      <c r="I25" s="102">
        <v>0</v>
      </c>
      <c r="J25" s="116">
        <v>0</v>
      </c>
      <c r="K25" s="106">
        <v>0</v>
      </c>
      <c r="L25" s="103">
        <v>0</v>
      </c>
      <c r="M25" s="106">
        <v>10757</v>
      </c>
      <c r="N25" s="103">
        <v>0.16430349604935601</v>
      </c>
      <c r="O25" s="106">
        <v>412</v>
      </c>
      <c r="P25" s="106">
        <v>11169</v>
      </c>
      <c r="Q25" s="103">
        <v>0.14671457905544102</v>
      </c>
      <c r="R25" s="104">
        <v>5</v>
      </c>
      <c r="S25" s="107"/>
      <c r="T25" s="101" t="s">
        <v>60</v>
      </c>
      <c r="U25" s="106">
        <v>9163</v>
      </c>
      <c r="V25" s="106">
        <v>9239</v>
      </c>
      <c r="W25" s="106">
        <v>76</v>
      </c>
      <c r="X25" s="106">
        <v>0</v>
      </c>
      <c r="Y25" s="106">
        <v>0</v>
      </c>
      <c r="Z25" s="106">
        <v>0</v>
      </c>
      <c r="AA25" s="106">
        <v>0</v>
      </c>
      <c r="AB25" s="106">
        <v>501</v>
      </c>
      <c r="AC25" s="106">
        <v>9239</v>
      </c>
      <c r="AD25" s="106">
        <v>9740</v>
      </c>
      <c r="AE25" s="101" t="s">
        <v>119</v>
      </c>
      <c r="AF25" s="106">
        <v>4034</v>
      </c>
      <c r="AG25" s="106">
        <v>6</v>
      </c>
    </row>
    <row r="26" spans="1:33" x14ac:dyDescent="0.2">
      <c r="A26" s="101" t="s">
        <v>124</v>
      </c>
      <c r="B26" s="101" t="s">
        <v>123</v>
      </c>
      <c r="C26" s="102">
        <v>1321</v>
      </c>
      <c r="D26" s="102">
        <v>4</v>
      </c>
      <c r="E26" s="102">
        <v>1325</v>
      </c>
      <c r="F26" s="103">
        <v>5.5776892430278897E-2</v>
      </c>
      <c r="G26" s="102">
        <v>0</v>
      </c>
      <c r="H26" s="102">
        <v>0</v>
      </c>
      <c r="I26" s="102">
        <v>0</v>
      </c>
      <c r="J26" s="116">
        <v>0</v>
      </c>
      <c r="K26" s="106">
        <v>0</v>
      </c>
      <c r="L26" s="103">
        <v>0</v>
      </c>
      <c r="M26" s="106">
        <v>1325</v>
      </c>
      <c r="N26" s="103">
        <v>5.5776892430278897E-2</v>
      </c>
      <c r="O26" s="106">
        <v>883</v>
      </c>
      <c r="P26" s="106">
        <v>2208</v>
      </c>
      <c r="Q26" s="103">
        <v>3.3224145999064099E-2</v>
      </c>
      <c r="R26" s="104">
        <v>5</v>
      </c>
      <c r="S26" s="107"/>
      <c r="T26" s="101" t="s">
        <v>60</v>
      </c>
      <c r="U26" s="106">
        <v>1243</v>
      </c>
      <c r="V26" s="106">
        <v>1255</v>
      </c>
      <c r="W26" s="106">
        <v>12</v>
      </c>
      <c r="X26" s="106">
        <v>0</v>
      </c>
      <c r="Y26" s="106">
        <v>0</v>
      </c>
      <c r="Z26" s="106">
        <v>0</v>
      </c>
      <c r="AA26" s="106">
        <v>0</v>
      </c>
      <c r="AB26" s="106">
        <v>882</v>
      </c>
      <c r="AC26" s="106">
        <v>1255</v>
      </c>
      <c r="AD26" s="106">
        <v>2137</v>
      </c>
      <c r="AE26" s="101" t="s">
        <v>122</v>
      </c>
      <c r="AF26" s="106">
        <v>4034</v>
      </c>
      <c r="AG26" s="106">
        <v>6</v>
      </c>
    </row>
    <row r="27" spans="1:33" x14ac:dyDescent="0.2">
      <c r="A27" s="101" t="s">
        <v>127</v>
      </c>
      <c r="B27" s="101" t="s">
        <v>126</v>
      </c>
      <c r="C27" s="102">
        <v>10249</v>
      </c>
      <c r="D27" s="102">
        <v>186</v>
      </c>
      <c r="E27" s="102">
        <v>10435</v>
      </c>
      <c r="F27" s="103">
        <v>0.166052072857302</v>
      </c>
      <c r="G27" s="102">
        <v>0</v>
      </c>
      <c r="H27" s="102">
        <v>0</v>
      </c>
      <c r="I27" s="102">
        <v>0</v>
      </c>
      <c r="J27" s="116">
        <v>0</v>
      </c>
      <c r="K27" s="106">
        <v>0</v>
      </c>
      <c r="L27" s="103">
        <v>0</v>
      </c>
      <c r="M27" s="106">
        <v>10435</v>
      </c>
      <c r="N27" s="103">
        <v>0.166052072857302</v>
      </c>
      <c r="O27" s="106">
        <v>1457</v>
      </c>
      <c r="P27" s="106">
        <v>11892</v>
      </c>
      <c r="Q27" s="103">
        <v>0.17116407327161701</v>
      </c>
      <c r="R27" s="104">
        <v>5</v>
      </c>
      <c r="S27" s="107"/>
      <c r="T27" s="101" t="s">
        <v>60</v>
      </c>
      <c r="U27" s="106">
        <v>8839</v>
      </c>
      <c r="V27" s="106">
        <v>8949</v>
      </c>
      <c r="W27" s="106">
        <v>110</v>
      </c>
      <c r="X27" s="106">
        <v>0</v>
      </c>
      <c r="Y27" s="106">
        <v>0</v>
      </c>
      <c r="Z27" s="106">
        <v>0</v>
      </c>
      <c r="AA27" s="106">
        <v>0</v>
      </c>
      <c r="AB27" s="106">
        <v>1205</v>
      </c>
      <c r="AC27" s="106">
        <v>8949</v>
      </c>
      <c r="AD27" s="106">
        <v>10154</v>
      </c>
      <c r="AE27" s="101" t="s">
        <v>125</v>
      </c>
      <c r="AF27" s="106">
        <v>4034</v>
      </c>
      <c r="AG27" s="106">
        <v>6</v>
      </c>
    </row>
    <row r="28" spans="1:33" x14ac:dyDescent="0.2">
      <c r="A28" s="101" t="s">
        <v>130</v>
      </c>
      <c r="B28" s="101" t="s">
        <v>129</v>
      </c>
      <c r="C28" s="102">
        <v>35736</v>
      </c>
      <c r="D28" s="102">
        <v>114</v>
      </c>
      <c r="E28" s="102">
        <v>35850</v>
      </c>
      <c r="F28" s="103">
        <v>-5.6727885070778299E-2</v>
      </c>
      <c r="G28" s="102">
        <v>3707</v>
      </c>
      <c r="H28" s="102">
        <v>0</v>
      </c>
      <c r="I28" s="102">
        <v>3707</v>
      </c>
      <c r="J28" s="116">
        <v>8.3918128654970794E-2</v>
      </c>
      <c r="K28" s="106">
        <v>0</v>
      </c>
      <c r="L28" s="103">
        <v>0</v>
      </c>
      <c r="M28" s="106">
        <v>39557</v>
      </c>
      <c r="N28" s="103">
        <v>-4.5116593443730993E-2</v>
      </c>
      <c r="O28" s="106">
        <v>392</v>
      </c>
      <c r="P28" s="106">
        <v>39949</v>
      </c>
      <c r="Q28" s="103">
        <v>-4.4145092597023497E-2</v>
      </c>
      <c r="R28" s="104">
        <v>4</v>
      </c>
      <c r="S28" s="107"/>
      <c r="T28" s="101" t="s">
        <v>60</v>
      </c>
      <c r="U28" s="106">
        <v>37860</v>
      </c>
      <c r="V28" s="106">
        <v>38006</v>
      </c>
      <c r="W28" s="106">
        <v>146</v>
      </c>
      <c r="X28" s="106">
        <v>3420</v>
      </c>
      <c r="Y28" s="106">
        <v>3420</v>
      </c>
      <c r="Z28" s="106">
        <v>0</v>
      </c>
      <c r="AA28" s="106">
        <v>0</v>
      </c>
      <c r="AB28" s="106">
        <v>368</v>
      </c>
      <c r="AC28" s="106">
        <v>41426</v>
      </c>
      <c r="AD28" s="106">
        <v>41794</v>
      </c>
      <c r="AE28" s="101" t="s">
        <v>128</v>
      </c>
      <c r="AF28" s="106">
        <v>4034</v>
      </c>
      <c r="AG28" s="106">
        <v>6</v>
      </c>
    </row>
    <row r="29" spans="1:33" x14ac:dyDescent="0.2">
      <c r="A29" s="101" t="s">
        <v>133</v>
      </c>
      <c r="B29" s="101" t="s">
        <v>132</v>
      </c>
      <c r="C29" s="102">
        <v>5624</v>
      </c>
      <c r="D29" s="102">
        <v>26</v>
      </c>
      <c r="E29" s="102">
        <v>5650</v>
      </c>
      <c r="F29" s="103">
        <v>0.10936579619085</v>
      </c>
      <c r="G29" s="102">
        <v>0</v>
      </c>
      <c r="H29" s="102">
        <v>0</v>
      </c>
      <c r="I29" s="102">
        <v>0</v>
      </c>
      <c r="J29" s="116">
        <v>0</v>
      </c>
      <c r="K29" s="106">
        <v>0</v>
      </c>
      <c r="L29" s="103">
        <v>0</v>
      </c>
      <c r="M29" s="106">
        <v>5650</v>
      </c>
      <c r="N29" s="103">
        <v>0.10936579619085</v>
      </c>
      <c r="O29" s="106">
        <v>2199</v>
      </c>
      <c r="P29" s="106">
        <v>7849</v>
      </c>
      <c r="Q29" s="103">
        <v>9.2718919671446492E-2</v>
      </c>
      <c r="R29" s="104">
        <v>5</v>
      </c>
      <c r="S29" s="107"/>
      <c r="T29" s="101" t="s">
        <v>60</v>
      </c>
      <c r="U29" s="106">
        <v>5061</v>
      </c>
      <c r="V29" s="106">
        <v>5093</v>
      </c>
      <c r="W29" s="106">
        <v>32</v>
      </c>
      <c r="X29" s="106">
        <v>0</v>
      </c>
      <c r="Y29" s="106">
        <v>0</v>
      </c>
      <c r="Z29" s="106">
        <v>0</v>
      </c>
      <c r="AA29" s="106">
        <v>0</v>
      </c>
      <c r="AB29" s="106">
        <v>2090</v>
      </c>
      <c r="AC29" s="106">
        <v>5093</v>
      </c>
      <c r="AD29" s="106">
        <v>7183</v>
      </c>
      <c r="AE29" s="101" t="s">
        <v>131</v>
      </c>
      <c r="AF29" s="106">
        <v>4034</v>
      </c>
      <c r="AG29" s="106">
        <v>6</v>
      </c>
    </row>
    <row r="30" spans="1:33" x14ac:dyDescent="0.2">
      <c r="A30" s="101" t="s">
        <v>136</v>
      </c>
      <c r="B30" s="101" t="s">
        <v>135</v>
      </c>
      <c r="C30" s="102">
        <v>2792</v>
      </c>
      <c r="D30" s="102">
        <v>32</v>
      </c>
      <c r="E30" s="102">
        <v>2824</v>
      </c>
      <c r="F30" s="103">
        <v>0.21829163071613503</v>
      </c>
      <c r="G30" s="102">
        <v>0</v>
      </c>
      <c r="H30" s="102">
        <v>0</v>
      </c>
      <c r="I30" s="102">
        <v>0</v>
      </c>
      <c r="J30" s="116">
        <v>0</v>
      </c>
      <c r="K30" s="106">
        <v>0</v>
      </c>
      <c r="L30" s="103">
        <v>0</v>
      </c>
      <c r="M30" s="106">
        <v>2824</v>
      </c>
      <c r="N30" s="103">
        <v>0.21829163071613503</v>
      </c>
      <c r="O30" s="106">
        <v>1774</v>
      </c>
      <c r="P30" s="106">
        <v>4598</v>
      </c>
      <c r="Q30" s="103">
        <v>0.214795244385733</v>
      </c>
      <c r="R30" s="104">
        <v>5</v>
      </c>
      <c r="S30" s="107"/>
      <c r="T30" s="101" t="s">
        <v>60</v>
      </c>
      <c r="U30" s="106">
        <v>2298</v>
      </c>
      <c r="V30" s="106">
        <v>2318</v>
      </c>
      <c r="W30" s="106">
        <v>20</v>
      </c>
      <c r="X30" s="106">
        <v>0</v>
      </c>
      <c r="Y30" s="106">
        <v>0</v>
      </c>
      <c r="Z30" s="106">
        <v>0</v>
      </c>
      <c r="AA30" s="106">
        <v>0</v>
      </c>
      <c r="AB30" s="106">
        <v>1467</v>
      </c>
      <c r="AC30" s="106">
        <v>2318</v>
      </c>
      <c r="AD30" s="106">
        <v>3785</v>
      </c>
      <c r="AE30" s="101" t="s">
        <v>134</v>
      </c>
      <c r="AF30" s="106">
        <v>4034</v>
      </c>
      <c r="AG30" s="106">
        <v>6</v>
      </c>
    </row>
    <row r="31" spans="1:33" x14ac:dyDescent="0.2">
      <c r="A31" s="101" t="s">
        <v>139</v>
      </c>
      <c r="B31" s="101" t="s">
        <v>138</v>
      </c>
      <c r="C31" s="102">
        <v>2654</v>
      </c>
      <c r="D31" s="102">
        <v>12</v>
      </c>
      <c r="E31" s="102">
        <v>2666</v>
      </c>
      <c r="F31" s="103">
        <v>0.18594306049822099</v>
      </c>
      <c r="G31" s="102">
        <v>0</v>
      </c>
      <c r="H31" s="102">
        <v>0</v>
      </c>
      <c r="I31" s="102">
        <v>0</v>
      </c>
      <c r="J31" s="116">
        <v>0</v>
      </c>
      <c r="K31" s="106">
        <v>0</v>
      </c>
      <c r="L31" s="103">
        <v>0</v>
      </c>
      <c r="M31" s="106">
        <v>2666</v>
      </c>
      <c r="N31" s="103">
        <v>0.18594306049822099</v>
      </c>
      <c r="O31" s="106">
        <v>0</v>
      </c>
      <c r="P31" s="106">
        <v>2666</v>
      </c>
      <c r="Q31" s="103">
        <v>0.18594306049822099</v>
      </c>
      <c r="R31" s="104">
        <v>5</v>
      </c>
      <c r="S31" s="107"/>
      <c r="T31" s="101" t="s">
        <v>60</v>
      </c>
      <c r="U31" s="106">
        <v>2248</v>
      </c>
      <c r="V31" s="106">
        <v>2248</v>
      </c>
      <c r="W31" s="106">
        <v>0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2248</v>
      </c>
      <c r="AD31" s="106">
        <v>2248</v>
      </c>
      <c r="AE31" s="101" t="s">
        <v>137</v>
      </c>
      <c r="AF31" s="106">
        <v>4034</v>
      </c>
      <c r="AG31" s="106">
        <v>6</v>
      </c>
    </row>
    <row r="32" spans="1:33" x14ac:dyDescent="0.2">
      <c r="A32" s="101" t="s">
        <v>143</v>
      </c>
      <c r="B32" s="101" t="s">
        <v>141</v>
      </c>
      <c r="C32" s="102">
        <v>718272</v>
      </c>
      <c r="D32" s="102">
        <v>310572</v>
      </c>
      <c r="E32" s="102">
        <v>1028844</v>
      </c>
      <c r="F32" s="103">
        <v>0.113566355455787</v>
      </c>
      <c r="G32" s="102">
        <v>943052</v>
      </c>
      <c r="H32" s="102">
        <v>254140</v>
      </c>
      <c r="I32" s="102">
        <v>1197192</v>
      </c>
      <c r="J32" s="116">
        <v>7.1124885478698996E-2</v>
      </c>
      <c r="K32" s="106">
        <v>0</v>
      </c>
      <c r="L32" s="103">
        <v>0</v>
      </c>
      <c r="M32" s="106">
        <v>2226036</v>
      </c>
      <c r="N32" s="103">
        <v>9.0331473040447391E-2</v>
      </c>
      <c r="O32" s="106">
        <v>2950</v>
      </c>
      <c r="P32" s="106">
        <v>2228986</v>
      </c>
      <c r="Q32" s="103">
        <v>9.0167013265982907E-2</v>
      </c>
      <c r="R32" s="104">
        <v>1</v>
      </c>
      <c r="S32" s="107"/>
      <c r="T32" s="101" t="s">
        <v>142</v>
      </c>
      <c r="U32" s="106">
        <v>646710</v>
      </c>
      <c r="V32" s="106">
        <v>923918</v>
      </c>
      <c r="W32" s="106">
        <v>277208</v>
      </c>
      <c r="X32" s="106">
        <v>886382</v>
      </c>
      <c r="Y32" s="106">
        <v>1117696</v>
      </c>
      <c r="Z32" s="106">
        <v>231314</v>
      </c>
      <c r="AA32" s="106">
        <v>0</v>
      </c>
      <c r="AB32" s="106">
        <v>3014</v>
      </c>
      <c r="AC32" s="106">
        <v>2041614</v>
      </c>
      <c r="AD32" s="106">
        <v>2044628</v>
      </c>
      <c r="AE32" s="101" t="s">
        <v>140</v>
      </c>
      <c r="AF32" s="106">
        <v>4034</v>
      </c>
      <c r="AG32" s="106">
        <v>6</v>
      </c>
    </row>
    <row r="33" spans="1:33" x14ac:dyDescent="0.2">
      <c r="A33" s="101" t="s">
        <v>146</v>
      </c>
      <c r="B33" s="101" t="s">
        <v>145</v>
      </c>
      <c r="C33" s="102">
        <v>2485</v>
      </c>
      <c r="D33" s="102">
        <v>0</v>
      </c>
      <c r="E33" s="102">
        <v>2485</v>
      </c>
      <c r="F33" s="103">
        <v>0.27763496143958899</v>
      </c>
      <c r="G33" s="102">
        <v>6</v>
      </c>
      <c r="H33" s="102">
        <v>0</v>
      </c>
      <c r="I33" s="102">
        <v>6</v>
      </c>
      <c r="J33" s="116">
        <v>-0.5</v>
      </c>
      <c r="K33" s="106">
        <v>0</v>
      </c>
      <c r="L33" s="103">
        <v>0</v>
      </c>
      <c r="M33" s="106">
        <v>2491</v>
      </c>
      <c r="N33" s="103">
        <v>0.27286663260091998</v>
      </c>
      <c r="O33" s="106">
        <v>0</v>
      </c>
      <c r="P33" s="106">
        <v>2491</v>
      </c>
      <c r="Q33" s="103">
        <v>0.27286663260091998</v>
      </c>
      <c r="R33" s="104">
        <v>5</v>
      </c>
      <c r="S33" s="107"/>
      <c r="T33" s="101" t="s">
        <v>60</v>
      </c>
      <c r="U33" s="106">
        <v>1945</v>
      </c>
      <c r="V33" s="106">
        <v>1945</v>
      </c>
      <c r="W33" s="106">
        <v>0</v>
      </c>
      <c r="X33" s="106">
        <v>12</v>
      </c>
      <c r="Y33" s="106">
        <v>12</v>
      </c>
      <c r="Z33" s="106">
        <v>0</v>
      </c>
      <c r="AA33" s="106">
        <v>0</v>
      </c>
      <c r="AB33" s="106">
        <v>0</v>
      </c>
      <c r="AC33" s="106">
        <v>1957</v>
      </c>
      <c r="AD33" s="106">
        <v>1957</v>
      </c>
      <c r="AE33" s="101" t="s">
        <v>144</v>
      </c>
      <c r="AF33" s="106">
        <v>4034</v>
      </c>
      <c r="AG33" s="106">
        <v>6</v>
      </c>
    </row>
    <row r="34" spans="1:33" x14ac:dyDescent="0.2">
      <c r="A34" s="101" t="s">
        <v>149</v>
      </c>
      <c r="B34" s="101" t="s">
        <v>148</v>
      </c>
      <c r="C34" s="102">
        <v>3581</v>
      </c>
      <c r="D34" s="102">
        <v>0</v>
      </c>
      <c r="E34" s="102">
        <v>3581</v>
      </c>
      <c r="F34" s="103">
        <v>0.25341267063353201</v>
      </c>
      <c r="G34" s="102">
        <v>0</v>
      </c>
      <c r="H34" s="102">
        <v>0</v>
      </c>
      <c r="I34" s="102">
        <v>0</v>
      </c>
      <c r="J34" s="116">
        <v>0</v>
      </c>
      <c r="K34" s="106">
        <v>0</v>
      </c>
      <c r="L34" s="103">
        <v>0</v>
      </c>
      <c r="M34" s="106">
        <v>3581</v>
      </c>
      <c r="N34" s="103">
        <v>0.25341267063353201</v>
      </c>
      <c r="O34" s="106">
        <v>1466</v>
      </c>
      <c r="P34" s="106">
        <v>5047</v>
      </c>
      <c r="Q34" s="103">
        <v>0.22203389830508502</v>
      </c>
      <c r="R34" s="104">
        <v>5</v>
      </c>
      <c r="S34" s="107"/>
      <c r="T34" s="101" t="s">
        <v>60</v>
      </c>
      <c r="U34" s="106">
        <v>2841</v>
      </c>
      <c r="V34" s="106">
        <v>2857</v>
      </c>
      <c r="W34" s="106">
        <v>16</v>
      </c>
      <c r="X34" s="106">
        <v>0</v>
      </c>
      <c r="Y34" s="106">
        <v>0</v>
      </c>
      <c r="Z34" s="106">
        <v>0</v>
      </c>
      <c r="AA34" s="106">
        <v>0</v>
      </c>
      <c r="AB34" s="106">
        <v>1273</v>
      </c>
      <c r="AC34" s="106">
        <v>2857</v>
      </c>
      <c r="AD34" s="106">
        <v>4130</v>
      </c>
      <c r="AE34" s="101" t="s">
        <v>147</v>
      </c>
      <c r="AF34" s="106">
        <v>4034</v>
      </c>
      <c r="AG34" s="106">
        <v>6</v>
      </c>
    </row>
    <row r="35" spans="1:33" x14ac:dyDescent="0.2">
      <c r="A35" s="101" t="s">
        <v>152</v>
      </c>
      <c r="B35" s="101" t="s">
        <v>151</v>
      </c>
      <c r="C35" s="102">
        <v>1133</v>
      </c>
      <c r="D35" s="102">
        <v>0</v>
      </c>
      <c r="E35" s="102">
        <v>1133</v>
      </c>
      <c r="F35" s="103">
        <v>0.17287784679089002</v>
      </c>
      <c r="G35" s="102">
        <v>0</v>
      </c>
      <c r="H35" s="102">
        <v>0</v>
      </c>
      <c r="I35" s="102">
        <v>0</v>
      </c>
      <c r="J35" s="116">
        <v>0</v>
      </c>
      <c r="K35" s="106">
        <v>0</v>
      </c>
      <c r="L35" s="103">
        <v>0</v>
      </c>
      <c r="M35" s="106">
        <v>1133</v>
      </c>
      <c r="N35" s="103">
        <v>0.17287784679089002</v>
      </c>
      <c r="O35" s="106">
        <v>699</v>
      </c>
      <c r="P35" s="106">
        <v>1832</v>
      </c>
      <c r="Q35" s="103">
        <v>0.21003963011888999</v>
      </c>
      <c r="R35" s="104">
        <v>5</v>
      </c>
      <c r="S35" s="107"/>
      <c r="T35" s="101" t="s">
        <v>60</v>
      </c>
      <c r="U35" s="106">
        <v>966</v>
      </c>
      <c r="V35" s="106">
        <v>966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548</v>
      </c>
      <c r="AC35" s="106">
        <v>966</v>
      </c>
      <c r="AD35" s="106">
        <v>1514</v>
      </c>
      <c r="AE35" s="101" t="s">
        <v>150</v>
      </c>
      <c r="AF35" s="106">
        <v>4034</v>
      </c>
      <c r="AG35" s="106">
        <v>6</v>
      </c>
    </row>
    <row r="36" spans="1:33" x14ac:dyDescent="0.2">
      <c r="A36" s="101" t="s">
        <v>155</v>
      </c>
      <c r="B36" s="101" t="s">
        <v>154</v>
      </c>
      <c r="C36" s="102">
        <v>3023</v>
      </c>
      <c r="D36" s="102">
        <v>14</v>
      </c>
      <c r="E36" s="102">
        <v>3037</v>
      </c>
      <c r="F36" s="103">
        <v>9.2446043165467603E-2</v>
      </c>
      <c r="G36" s="102">
        <v>0</v>
      </c>
      <c r="H36" s="102">
        <v>0</v>
      </c>
      <c r="I36" s="102">
        <v>0</v>
      </c>
      <c r="J36" s="116">
        <v>0</v>
      </c>
      <c r="K36" s="106">
        <v>0</v>
      </c>
      <c r="L36" s="103">
        <v>0</v>
      </c>
      <c r="M36" s="106">
        <v>3037</v>
      </c>
      <c r="N36" s="103">
        <v>9.2446043165467603E-2</v>
      </c>
      <c r="O36" s="106">
        <v>681</v>
      </c>
      <c r="P36" s="106">
        <v>3718</v>
      </c>
      <c r="Q36" s="103">
        <v>0.12803398058252399</v>
      </c>
      <c r="R36" s="104">
        <v>5</v>
      </c>
      <c r="S36" s="107"/>
      <c r="T36" s="101" t="s">
        <v>60</v>
      </c>
      <c r="U36" s="106">
        <v>2778</v>
      </c>
      <c r="V36" s="106">
        <v>2780</v>
      </c>
      <c r="W36" s="106">
        <v>2</v>
      </c>
      <c r="X36" s="106">
        <v>0</v>
      </c>
      <c r="Y36" s="106">
        <v>0</v>
      </c>
      <c r="Z36" s="106">
        <v>0</v>
      </c>
      <c r="AA36" s="106">
        <v>0</v>
      </c>
      <c r="AB36" s="106">
        <v>516</v>
      </c>
      <c r="AC36" s="106">
        <v>2780</v>
      </c>
      <c r="AD36" s="106">
        <v>3296</v>
      </c>
      <c r="AE36" s="101" t="s">
        <v>153</v>
      </c>
      <c r="AF36" s="106">
        <v>4034</v>
      </c>
      <c r="AG36" s="106">
        <v>6</v>
      </c>
    </row>
    <row r="37" spans="1:33" x14ac:dyDescent="0.2">
      <c r="A37" s="101" t="s">
        <v>158</v>
      </c>
      <c r="B37" s="101" t="s">
        <v>157</v>
      </c>
      <c r="C37" s="102">
        <v>7057</v>
      </c>
      <c r="D37" s="102">
        <v>88</v>
      </c>
      <c r="E37" s="102">
        <v>7145</v>
      </c>
      <c r="F37" s="103">
        <v>0.23873092926491002</v>
      </c>
      <c r="G37" s="102">
        <v>0</v>
      </c>
      <c r="H37" s="102">
        <v>0</v>
      </c>
      <c r="I37" s="102">
        <v>0</v>
      </c>
      <c r="J37" s="116">
        <v>0</v>
      </c>
      <c r="K37" s="106">
        <v>0</v>
      </c>
      <c r="L37" s="103">
        <v>0</v>
      </c>
      <c r="M37" s="106">
        <v>7145</v>
      </c>
      <c r="N37" s="103">
        <v>0.23873092926491002</v>
      </c>
      <c r="O37" s="106">
        <v>2305</v>
      </c>
      <c r="P37" s="106">
        <v>9450</v>
      </c>
      <c r="Q37" s="103">
        <v>0.19620253164557</v>
      </c>
      <c r="R37" s="104">
        <v>5</v>
      </c>
      <c r="S37" s="107"/>
      <c r="T37" s="101" t="s">
        <v>60</v>
      </c>
      <c r="U37" s="106">
        <v>5724</v>
      </c>
      <c r="V37" s="106">
        <v>5768</v>
      </c>
      <c r="W37" s="106">
        <v>44</v>
      </c>
      <c r="X37" s="106">
        <v>0</v>
      </c>
      <c r="Y37" s="106">
        <v>0</v>
      </c>
      <c r="Z37" s="106">
        <v>0</v>
      </c>
      <c r="AA37" s="106">
        <v>0</v>
      </c>
      <c r="AB37" s="106">
        <v>2132</v>
      </c>
      <c r="AC37" s="106">
        <v>5768</v>
      </c>
      <c r="AD37" s="106">
        <v>7900</v>
      </c>
      <c r="AE37" s="101" t="s">
        <v>156</v>
      </c>
      <c r="AF37" s="106">
        <v>4034</v>
      </c>
      <c r="AG37" s="106">
        <v>6</v>
      </c>
    </row>
    <row r="38" spans="1:33" x14ac:dyDescent="0.2">
      <c r="A38" s="101" t="s">
        <v>161</v>
      </c>
      <c r="B38" s="101" t="s">
        <v>160</v>
      </c>
      <c r="C38" s="102">
        <v>5252</v>
      </c>
      <c r="D38" s="102">
        <v>892</v>
      </c>
      <c r="E38" s="102">
        <v>6144</v>
      </c>
      <c r="F38" s="103">
        <v>5.9127736597138401E-2</v>
      </c>
      <c r="G38" s="102">
        <v>0</v>
      </c>
      <c r="H38" s="102">
        <v>0</v>
      </c>
      <c r="I38" s="102">
        <v>0</v>
      </c>
      <c r="J38" s="116">
        <v>0</v>
      </c>
      <c r="K38" s="106">
        <v>0</v>
      </c>
      <c r="L38" s="103">
        <v>0</v>
      </c>
      <c r="M38" s="106">
        <v>6144</v>
      </c>
      <c r="N38" s="103">
        <v>5.9127736597138401E-2</v>
      </c>
      <c r="O38" s="106">
        <v>1748</v>
      </c>
      <c r="P38" s="106">
        <v>7892</v>
      </c>
      <c r="Q38" s="103">
        <v>6.3182001886029904E-2</v>
      </c>
      <c r="R38" s="104">
        <v>5</v>
      </c>
      <c r="S38" s="107"/>
      <c r="T38" s="101" t="s">
        <v>60</v>
      </c>
      <c r="U38" s="106">
        <v>4873</v>
      </c>
      <c r="V38" s="106">
        <v>5801</v>
      </c>
      <c r="W38" s="106">
        <v>928</v>
      </c>
      <c r="X38" s="106">
        <v>0</v>
      </c>
      <c r="Y38" s="106">
        <v>0</v>
      </c>
      <c r="Z38" s="106">
        <v>0</v>
      </c>
      <c r="AA38" s="106">
        <v>0</v>
      </c>
      <c r="AB38" s="106">
        <v>1622</v>
      </c>
      <c r="AC38" s="106">
        <v>5801</v>
      </c>
      <c r="AD38" s="106">
        <v>7423</v>
      </c>
      <c r="AE38" s="101" t="s">
        <v>159</v>
      </c>
      <c r="AF38" s="106">
        <v>4034</v>
      </c>
      <c r="AG38" s="106">
        <v>6</v>
      </c>
    </row>
    <row r="39" spans="1:33" x14ac:dyDescent="0.2">
      <c r="A39" s="101" t="s">
        <v>164</v>
      </c>
      <c r="B39" s="101" t="s">
        <v>163</v>
      </c>
      <c r="C39" s="102">
        <v>210692</v>
      </c>
      <c r="D39" s="102">
        <v>5122</v>
      </c>
      <c r="E39" s="102">
        <v>215814</v>
      </c>
      <c r="F39" s="103">
        <v>9.42250164782234E-2</v>
      </c>
      <c r="G39" s="102">
        <v>108634</v>
      </c>
      <c r="H39" s="102">
        <v>4672</v>
      </c>
      <c r="I39" s="102">
        <v>113306</v>
      </c>
      <c r="J39" s="116">
        <v>-4.8688132320221698E-2</v>
      </c>
      <c r="K39" s="106">
        <v>17528</v>
      </c>
      <c r="L39" s="103">
        <v>-8.5972850678732986E-3</v>
      </c>
      <c r="M39" s="106">
        <v>346648</v>
      </c>
      <c r="N39" s="103">
        <v>3.7821654716105595E-2</v>
      </c>
      <c r="O39" s="106">
        <v>649</v>
      </c>
      <c r="P39" s="106">
        <v>347297</v>
      </c>
      <c r="Q39" s="103">
        <v>3.7748308751464198E-2</v>
      </c>
      <c r="R39" s="104">
        <v>2</v>
      </c>
      <c r="S39" s="107"/>
      <c r="T39" s="101" t="s">
        <v>60</v>
      </c>
      <c r="U39" s="106">
        <v>192254</v>
      </c>
      <c r="V39" s="106">
        <v>197230</v>
      </c>
      <c r="W39" s="106">
        <v>4976</v>
      </c>
      <c r="X39" s="106">
        <v>113741</v>
      </c>
      <c r="Y39" s="106">
        <v>119105</v>
      </c>
      <c r="Z39" s="106">
        <v>5364</v>
      </c>
      <c r="AA39" s="106">
        <v>17680</v>
      </c>
      <c r="AB39" s="106">
        <v>649</v>
      </c>
      <c r="AC39" s="106">
        <v>334015</v>
      </c>
      <c r="AD39" s="106">
        <v>334664</v>
      </c>
      <c r="AE39" s="101" t="s">
        <v>162</v>
      </c>
      <c r="AF39" s="106">
        <v>4034</v>
      </c>
      <c r="AG39" s="106">
        <v>6</v>
      </c>
    </row>
    <row r="40" spans="1:33" x14ac:dyDescent="0.2">
      <c r="A40" s="101" t="s">
        <v>167</v>
      </c>
      <c r="B40" s="101" t="s">
        <v>166</v>
      </c>
      <c r="C40" s="102">
        <v>9423</v>
      </c>
      <c r="D40" s="102">
        <v>200</v>
      </c>
      <c r="E40" s="102">
        <v>9623</v>
      </c>
      <c r="F40" s="103">
        <v>0.25022736130960099</v>
      </c>
      <c r="G40" s="102">
        <v>0</v>
      </c>
      <c r="H40" s="102">
        <v>0</v>
      </c>
      <c r="I40" s="102">
        <v>0</v>
      </c>
      <c r="J40" s="116">
        <v>0</v>
      </c>
      <c r="K40" s="106">
        <v>0</v>
      </c>
      <c r="L40" s="103">
        <v>0</v>
      </c>
      <c r="M40" s="106">
        <v>9623</v>
      </c>
      <c r="N40" s="103">
        <v>0.25022736130960099</v>
      </c>
      <c r="O40" s="106">
        <v>1243</v>
      </c>
      <c r="P40" s="106">
        <v>10866</v>
      </c>
      <c r="Q40" s="103">
        <v>0.25069060773480695</v>
      </c>
      <c r="R40" s="104">
        <v>5</v>
      </c>
      <c r="S40" s="107"/>
      <c r="T40" s="101" t="s">
        <v>60</v>
      </c>
      <c r="U40" s="106">
        <v>7557</v>
      </c>
      <c r="V40" s="106">
        <v>7697</v>
      </c>
      <c r="W40" s="106">
        <v>140</v>
      </c>
      <c r="X40" s="106">
        <v>0</v>
      </c>
      <c r="Y40" s="106">
        <v>0</v>
      </c>
      <c r="Z40" s="106">
        <v>0</v>
      </c>
      <c r="AA40" s="106">
        <v>0</v>
      </c>
      <c r="AB40" s="106">
        <v>991</v>
      </c>
      <c r="AC40" s="106">
        <v>7697</v>
      </c>
      <c r="AD40" s="106">
        <v>8688</v>
      </c>
      <c r="AE40" s="101" t="s">
        <v>165</v>
      </c>
      <c r="AF40" s="106">
        <v>4034</v>
      </c>
      <c r="AG40" s="106">
        <v>6</v>
      </c>
    </row>
    <row r="41" spans="1:33" x14ac:dyDescent="0.2">
      <c r="A41" s="101" t="s">
        <v>170</v>
      </c>
      <c r="B41" s="101" t="s">
        <v>169</v>
      </c>
      <c r="C41" s="102">
        <v>14104</v>
      </c>
      <c r="D41" s="102">
        <v>22</v>
      </c>
      <c r="E41" s="102">
        <v>14126</v>
      </c>
      <c r="F41" s="103">
        <v>1.4653067088062102E-2</v>
      </c>
      <c r="G41" s="102">
        <v>230</v>
      </c>
      <c r="H41" s="102">
        <v>0</v>
      </c>
      <c r="I41" s="102">
        <v>230</v>
      </c>
      <c r="J41" s="116">
        <v>0</v>
      </c>
      <c r="K41" s="106">
        <v>0</v>
      </c>
      <c r="L41" s="103">
        <v>0</v>
      </c>
      <c r="M41" s="106">
        <v>14356</v>
      </c>
      <c r="N41" s="103">
        <v>3.1173681942249704E-2</v>
      </c>
      <c r="O41" s="106">
        <v>0</v>
      </c>
      <c r="P41" s="106">
        <v>14356</v>
      </c>
      <c r="Q41" s="103">
        <v>3.1173681942249704E-2</v>
      </c>
      <c r="R41" s="104">
        <v>4</v>
      </c>
      <c r="S41" s="107"/>
      <c r="T41" s="101" t="s">
        <v>60</v>
      </c>
      <c r="U41" s="106">
        <v>13912</v>
      </c>
      <c r="V41" s="106">
        <v>13922</v>
      </c>
      <c r="W41" s="106">
        <v>10</v>
      </c>
      <c r="X41" s="106">
        <v>0</v>
      </c>
      <c r="Y41" s="106">
        <v>0</v>
      </c>
      <c r="Z41" s="106">
        <v>0</v>
      </c>
      <c r="AA41" s="106">
        <v>0</v>
      </c>
      <c r="AB41" s="106">
        <v>0</v>
      </c>
      <c r="AC41" s="106">
        <v>13922</v>
      </c>
      <c r="AD41" s="106">
        <v>13922</v>
      </c>
      <c r="AE41" s="101" t="s">
        <v>168</v>
      </c>
      <c r="AF41" s="106">
        <v>4034</v>
      </c>
      <c r="AG41" s="106">
        <v>6</v>
      </c>
    </row>
    <row r="42" spans="1:33" x14ac:dyDescent="0.2">
      <c r="A42" s="101" t="s">
        <v>173</v>
      </c>
      <c r="B42" s="101" t="s">
        <v>172</v>
      </c>
      <c r="C42" s="102">
        <v>8746</v>
      </c>
      <c r="D42" s="102">
        <v>4</v>
      </c>
      <c r="E42" s="102">
        <v>8750</v>
      </c>
      <c r="F42" s="103">
        <v>0.26335547213398802</v>
      </c>
      <c r="G42" s="102">
        <v>0</v>
      </c>
      <c r="H42" s="102">
        <v>0</v>
      </c>
      <c r="I42" s="102">
        <v>0</v>
      </c>
      <c r="J42" s="116">
        <v>0</v>
      </c>
      <c r="K42" s="106">
        <v>0</v>
      </c>
      <c r="L42" s="103">
        <v>0</v>
      </c>
      <c r="M42" s="106">
        <v>8750</v>
      </c>
      <c r="N42" s="103">
        <v>0.26335547213398802</v>
      </c>
      <c r="O42" s="106">
        <v>269</v>
      </c>
      <c r="P42" s="106">
        <v>9019</v>
      </c>
      <c r="Q42" s="103">
        <v>0.25998882369376897</v>
      </c>
      <c r="R42" s="104">
        <v>5</v>
      </c>
      <c r="S42" s="107"/>
      <c r="T42" s="101" t="s">
        <v>60</v>
      </c>
      <c r="U42" s="106">
        <v>6920</v>
      </c>
      <c r="V42" s="106">
        <v>6926</v>
      </c>
      <c r="W42" s="106">
        <v>6</v>
      </c>
      <c r="X42" s="106">
        <v>0</v>
      </c>
      <c r="Y42" s="106">
        <v>0</v>
      </c>
      <c r="Z42" s="106">
        <v>0</v>
      </c>
      <c r="AA42" s="106">
        <v>0</v>
      </c>
      <c r="AB42" s="106">
        <v>232</v>
      </c>
      <c r="AC42" s="106">
        <v>6926</v>
      </c>
      <c r="AD42" s="106">
        <v>7158</v>
      </c>
      <c r="AE42" s="101" t="s">
        <v>171</v>
      </c>
      <c r="AF42" s="106">
        <v>4034</v>
      </c>
      <c r="AG42" s="106">
        <v>6</v>
      </c>
    </row>
    <row r="43" spans="1:33" x14ac:dyDescent="0.2">
      <c r="A43" s="101" t="s">
        <v>176</v>
      </c>
      <c r="B43" s="101" t="s">
        <v>175</v>
      </c>
      <c r="C43" s="102">
        <v>1275</v>
      </c>
      <c r="D43" s="102">
        <v>28</v>
      </c>
      <c r="E43" s="102">
        <v>1303</v>
      </c>
      <c r="F43" s="103">
        <v>0.233901515151515</v>
      </c>
      <c r="G43" s="102">
        <v>0</v>
      </c>
      <c r="H43" s="102">
        <v>0</v>
      </c>
      <c r="I43" s="102">
        <v>0</v>
      </c>
      <c r="J43" s="116">
        <v>0</v>
      </c>
      <c r="K43" s="106">
        <v>0</v>
      </c>
      <c r="L43" s="103">
        <v>0</v>
      </c>
      <c r="M43" s="106">
        <v>1303</v>
      </c>
      <c r="N43" s="103">
        <v>0.233901515151515</v>
      </c>
      <c r="O43" s="106">
        <v>1253</v>
      </c>
      <c r="P43" s="106">
        <v>2556</v>
      </c>
      <c r="Q43" s="103">
        <v>0.340325117986366</v>
      </c>
      <c r="R43" s="104">
        <v>5</v>
      </c>
      <c r="S43" s="107"/>
      <c r="T43" s="101" t="s">
        <v>60</v>
      </c>
      <c r="U43" s="106">
        <v>1014</v>
      </c>
      <c r="V43" s="106">
        <v>1056</v>
      </c>
      <c r="W43" s="106">
        <v>42</v>
      </c>
      <c r="X43" s="106">
        <v>0</v>
      </c>
      <c r="Y43" s="106">
        <v>0</v>
      </c>
      <c r="Z43" s="106">
        <v>0</v>
      </c>
      <c r="AA43" s="106">
        <v>0</v>
      </c>
      <c r="AB43" s="106">
        <v>851</v>
      </c>
      <c r="AC43" s="106">
        <v>1056</v>
      </c>
      <c r="AD43" s="106">
        <v>1907</v>
      </c>
      <c r="AE43" s="101" t="s">
        <v>174</v>
      </c>
      <c r="AF43" s="106">
        <v>4034</v>
      </c>
      <c r="AG43" s="106">
        <v>6</v>
      </c>
    </row>
    <row r="44" spans="1:33" x14ac:dyDescent="0.2">
      <c r="A44" s="101" t="s">
        <v>179</v>
      </c>
      <c r="B44" s="101" t="s">
        <v>178</v>
      </c>
      <c r="C44" s="102">
        <v>145817</v>
      </c>
      <c r="D44" s="102">
        <v>37216</v>
      </c>
      <c r="E44" s="102">
        <v>183033</v>
      </c>
      <c r="F44" s="103">
        <v>0.15687712134906701</v>
      </c>
      <c r="G44" s="102">
        <v>13811</v>
      </c>
      <c r="H44" s="102">
        <v>274</v>
      </c>
      <c r="I44" s="102">
        <v>14085</v>
      </c>
      <c r="J44" s="116">
        <v>0.37683284457478</v>
      </c>
      <c r="K44" s="106">
        <v>0</v>
      </c>
      <c r="L44" s="103">
        <v>0</v>
      </c>
      <c r="M44" s="106">
        <v>197118</v>
      </c>
      <c r="N44" s="103">
        <v>0.17023562866963901</v>
      </c>
      <c r="O44" s="106">
        <v>7289</v>
      </c>
      <c r="P44" s="106">
        <v>204407</v>
      </c>
      <c r="Q44" s="103">
        <v>0.16136381714259701</v>
      </c>
      <c r="R44" s="104">
        <v>3</v>
      </c>
      <c r="S44" s="107"/>
      <c r="T44" s="101" t="s">
        <v>60</v>
      </c>
      <c r="U44" s="106">
        <v>125993</v>
      </c>
      <c r="V44" s="106">
        <v>158213</v>
      </c>
      <c r="W44" s="106">
        <v>32220</v>
      </c>
      <c r="X44" s="106">
        <v>10066</v>
      </c>
      <c r="Y44" s="106">
        <v>10230</v>
      </c>
      <c r="Z44" s="106">
        <v>164</v>
      </c>
      <c r="AA44" s="106">
        <v>0</v>
      </c>
      <c r="AB44" s="106">
        <v>7563</v>
      </c>
      <c r="AC44" s="106">
        <v>168443</v>
      </c>
      <c r="AD44" s="106">
        <v>176006</v>
      </c>
      <c r="AE44" s="101" t="s">
        <v>177</v>
      </c>
      <c r="AF44" s="106">
        <v>4034</v>
      </c>
      <c r="AG44" s="106">
        <v>6</v>
      </c>
    </row>
    <row r="45" spans="1:33" x14ac:dyDescent="0.2">
      <c r="A45" s="101" t="s">
        <v>182</v>
      </c>
      <c r="B45" s="101" t="s">
        <v>181</v>
      </c>
      <c r="C45" s="102">
        <v>279987</v>
      </c>
      <c r="D45" s="102">
        <v>43380</v>
      </c>
      <c r="E45" s="102">
        <v>323367</v>
      </c>
      <c r="F45" s="103">
        <v>0.11537015511229</v>
      </c>
      <c r="G45" s="102">
        <v>61444</v>
      </c>
      <c r="H45" s="102">
        <v>1728</v>
      </c>
      <c r="I45" s="102">
        <v>63172</v>
      </c>
      <c r="J45" s="116">
        <v>-4.5105508192756501E-2</v>
      </c>
      <c r="K45" s="106">
        <v>0</v>
      </c>
      <c r="L45" s="103">
        <v>0</v>
      </c>
      <c r="M45" s="106">
        <v>386539</v>
      </c>
      <c r="N45" s="103">
        <v>8.5555009478340202E-2</v>
      </c>
      <c r="O45" s="106">
        <v>95</v>
      </c>
      <c r="P45" s="106">
        <v>386634</v>
      </c>
      <c r="Q45" s="103">
        <v>8.5574860454407597E-2</v>
      </c>
      <c r="R45" s="104">
        <v>2</v>
      </c>
      <c r="S45" s="107"/>
      <c r="T45" s="101" t="s">
        <v>60</v>
      </c>
      <c r="U45" s="106">
        <v>250167</v>
      </c>
      <c r="V45" s="106">
        <v>289919</v>
      </c>
      <c r="W45" s="106">
        <v>39752</v>
      </c>
      <c r="X45" s="106">
        <v>64302</v>
      </c>
      <c r="Y45" s="106">
        <v>66156</v>
      </c>
      <c r="Z45" s="106">
        <v>1854</v>
      </c>
      <c r="AA45" s="106">
        <v>0</v>
      </c>
      <c r="AB45" s="106">
        <v>81</v>
      </c>
      <c r="AC45" s="106">
        <v>356075</v>
      </c>
      <c r="AD45" s="106">
        <v>356156</v>
      </c>
      <c r="AE45" s="101" t="s">
        <v>180</v>
      </c>
      <c r="AF45" s="106">
        <v>4034</v>
      </c>
      <c r="AG45" s="106">
        <v>6</v>
      </c>
    </row>
    <row r="46" spans="1:33" x14ac:dyDescent="0.2">
      <c r="A46" s="101" t="s">
        <v>185</v>
      </c>
      <c r="B46" s="101" t="s">
        <v>184</v>
      </c>
      <c r="C46" s="102">
        <v>5873</v>
      </c>
      <c r="D46" s="102">
        <v>1430</v>
      </c>
      <c r="E46" s="102">
        <v>7303</v>
      </c>
      <c r="F46" s="103">
        <v>8.0645161290322606E-2</v>
      </c>
      <c r="G46" s="102">
        <v>0</v>
      </c>
      <c r="H46" s="102">
        <v>0</v>
      </c>
      <c r="I46" s="102">
        <v>0</v>
      </c>
      <c r="J46" s="116">
        <v>0</v>
      </c>
      <c r="K46" s="106">
        <v>0</v>
      </c>
      <c r="L46" s="103">
        <v>0</v>
      </c>
      <c r="M46" s="106">
        <v>7303</v>
      </c>
      <c r="N46" s="103">
        <v>8.0645161290322606E-2</v>
      </c>
      <c r="O46" s="106">
        <v>2271</v>
      </c>
      <c r="P46" s="106">
        <v>9574</v>
      </c>
      <c r="Q46" s="103">
        <v>7.5972128568217598E-2</v>
      </c>
      <c r="R46" s="104">
        <v>5</v>
      </c>
      <c r="S46" s="107"/>
      <c r="T46" s="101" t="s">
        <v>60</v>
      </c>
      <c r="U46" s="106">
        <v>5372</v>
      </c>
      <c r="V46" s="106">
        <v>6758</v>
      </c>
      <c r="W46" s="106">
        <v>1386</v>
      </c>
      <c r="X46" s="106">
        <v>0</v>
      </c>
      <c r="Y46" s="106">
        <v>0</v>
      </c>
      <c r="Z46" s="106">
        <v>0</v>
      </c>
      <c r="AA46" s="106">
        <v>0</v>
      </c>
      <c r="AB46" s="106">
        <v>2140</v>
      </c>
      <c r="AC46" s="106">
        <v>6758</v>
      </c>
      <c r="AD46" s="106">
        <v>8898</v>
      </c>
      <c r="AE46" s="101" t="s">
        <v>183</v>
      </c>
      <c r="AF46" s="106">
        <v>4034</v>
      </c>
      <c r="AG46" s="106">
        <v>6</v>
      </c>
    </row>
    <row r="47" spans="1:33" x14ac:dyDescent="0.2">
      <c r="A47" s="101" t="s">
        <v>188</v>
      </c>
      <c r="B47" s="101" t="s">
        <v>187</v>
      </c>
      <c r="C47" s="102">
        <v>1028</v>
      </c>
      <c r="D47" s="102">
        <v>14</v>
      </c>
      <c r="E47" s="102">
        <v>1042</v>
      </c>
      <c r="F47" s="103">
        <v>-9.7053726169843993E-2</v>
      </c>
      <c r="G47" s="102">
        <v>0</v>
      </c>
      <c r="H47" s="102">
        <v>0</v>
      </c>
      <c r="I47" s="102">
        <v>0</v>
      </c>
      <c r="J47" s="116">
        <v>0</v>
      </c>
      <c r="K47" s="106">
        <v>0</v>
      </c>
      <c r="L47" s="103">
        <v>0</v>
      </c>
      <c r="M47" s="106">
        <v>1042</v>
      </c>
      <c r="N47" s="103">
        <v>-9.7053726169843993E-2</v>
      </c>
      <c r="O47" s="106">
        <v>1598</v>
      </c>
      <c r="P47" s="106">
        <v>2640</v>
      </c>
      <c r="Q47" s="103">
        <v>-5.1724137931034496E-2</v>
      </c>
      <c r="R47" s="104">
        <v>5</v>
      </c>
      <c r="S47" s="107"/>
      <c r="T47" s="101" t="s">
        <v>60</v>
      </c>
      <c r="U47" s="106">
        <v>1134</v>
      </c>
      <c r="V47" s="106">
        <v>1154</v>
      </c>
      <c r="W47" s="106">
        <v>20</v>
      </c>
      <c r="X47" s="106">
        <v>0</v>
      </c>
      <c r="Y47" s="106">
        <v>0</v>
      </c>
      <c r="Z47" s="106">
        <v>0</v>
      </c>
      <c r="AA47" s="106">
        <v>0</v>
      </c>
      <c r="AB47" s="106">
        <v>1630</v>
      </c>
      <c r="AC47" s="106">
        <v>1154</v>
      </c>
      <c r="AD47" s="106">
        <v>2784</v>
      </c>
      <c r="AE47" s="101" t="s">
        <v>186</v>
      </c>
      <c r="AF47" s="106">
        <v>4034</v>
      </c>
      <c r="AG47" s="106">
        <v>6</v>
      </c>
    </row>
    <row r="48" spans="1:33" x14ac:dyDescent="0.2">
      <c r="A48" s="101" t="s">
        <v>191</v>
      </c>
      <c r="B48" s="101" t="s">
        <v>190</v>
      </c>
      <c r="C48" s="102">
        <v>808</v>
      </c>
      <c r="D48" s="102">
        <v>0</v>
      </c>
      <c r="E48" s="102">
        <v>808</v>
      </c>
      <c r="F48" s="103">
        <v>0.17101449275362299</v>
      </c>
      <c r="G48" s="102">
        <v>0</v>
      </c>
      <c r="H48" s="102">
        <v>0</v>
      </c>
      <c r="I48" s="102">
        <v>0</v>
      </c>
      <c r="J48" s="116">
        <v>0</v>
      </c>
      <c r="K48" s="106">
        <v>0</v>
      </c>
      <c r="L48" s="103">
        <v>0</v>
      </c>
      <c r="M48" s="106">
        <v>808</v>
      </c>
      <c r="N48" s="103">
        <v>0.17101449275362299</v>
      </c>
      <c r="O48" s="106">
        <v>0</v>
      </c>
      <c r="P48" s="106">
        <v>808</v>
      </c>
      <c r="Q48" s="103">
        <v>0.17101449275362299</v>
      </c>
      <c r="R48" s="104">
        <v>5</v>
      </c>
      <c r="S48" s="107"/>
      <c r="T48" s="101" t="s">
        <v>60</v>
      </c>
      <c r="U48" s="106">
        <v>690</v>
      </c>
      <c r="V48" s="106">
        <v>690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690</v>
      </c>
      <c r="AD48" s="106">
        <v>690</v>
      </c>
      <c r="AE48" s="101" t="s">
        <v>189</v>
      </c>
      <c r="AF48" s="106">
        <v>4034</v>
      </c>
      <c r="AG48" s="106">
        <v>6</v>
      </c>
    </row>
    <row r="49" spans="1:33" x14ac:dyDescent="0.2">
      <c r="A49" s="101" t="s">
        <v>194</v>
      </c>
      <c r="B49" s="101" t="s">
        <v>193</v>
      </c>
      <c r="C49" s="102">
        <v>9571</v>
      </c>
      <c r="D49" s="102">
        <v>80</v>
      </c>
      <c r="E49" s="102">
        <v>9651</v>
      </c>
      <c r="F49" s="103">
        <v>7.6279692204750796E-2</v>
      </c>
      <c r="G49" s="102">
        <v>0</v>
      </c>
      <c r="H49" s="102">
        <v>0</v>
      </c>
      <c r="I49" s="102">
        <v>0</v>
      </c>
      <c r="J49" s="116">
        <v>0</v>
      </c>
      <c r="K49" s="106">
        <v>0</v>
      </c>
      <c r="L49" s="103">
        <v>0</v>
      </c>
      <c r="M49" s="106">
        <v>9651</v>
      </c>
      <c r="N49" s="103">
        <v>7.6279692204750796E-2</v>
      </c>
      <c r="O49" s="106">
        <v>276</v>
      </c>
      <c r="P49" s="106">
        <v>9927</v>
      </c>
      <c r="Q49" s="103">
        <v>8.3024219943268598E-2</v>
      </c>
      <c r="R49" s="104">
        <v>5</v>
      </c>
      <c r="S49" s="107"/>
      <c r="T49" s="101" t="s">
        <v>60</v>
      </c>
      <c r="U49" s="106">
        <v>8917</v>
      </c>
      <c r="V49" s="106">
        <v>8967</v>
      </c>
      <c r="W49" s="106">
        <v>50</v>
      </c>
      <c r="X49" s="106">
        <v>0</v>
      </c>
      <c r="Y49" s="106">
        <v>0</v>
      </c>
      <c r="Z49" s="106">
        <v>0</v>
      </c>
      <c r="AA49" s="106">
        <v>0</v>
      </c>
      <c r="AB49" s="106">
        <v>199</v>
      </c>
      <c r="AC49" s="106">
        <v>8967</v>
      </c>
      <c r="AD49" s="106">
        <v>9166</v>
      </c>
      <c r="AE49" s="101" t="s">
        <v>192</v>
      </c>
      <c r="AF49" s="106">
        <v>4034</v>
      </c>
      <c r="AG49" s="106">
        <v>6</v>
      </c>
    </row>
    <row r="50" spans="1:33" x14ac:dyDescent="0.2">
      <c r="A50" s="101" t="s">
        <v>197</v>
      </c>
      <c r="B50" s="101" t="s">
        <v>196</v>
      </c>
      <c r="C50" s="102">
        <v>67789</v>
      </c>
      <c r="D50" s="102">
        <v>482</v>
      </c>
      <c r="E50" s="102">
        <v>68271</v>
      </c>
      <c r="F50" s="103">
        <v>4.2894459465652394E-2</v>
      </c>
      <c r="G50" s="102">
        <v>16649</v>
      </c>
      <c r="H50" s="102">
        <v>4</v>
      </c>
      <c r="I50" s="102">
        <v>16653</v>
      </c>
      <c r="J50" s="116">
        <v>-0.10568712743676499</v>
      </c>
      <c r="K50" s="106">
        <v>0</v>
      </c>
      <c r="L50" s="103">
        <v>0</v>
      </c>
      <c r="M50" s="106">
        <v>84924</v>
      </c>
      <c r="N50" s="103">
        <v>9.9900099900099917E-3</v>
      </c>
      <c r="O50" s="106">
        <v>863</v>
      </c>
      <c r="P50" s="106">
        <v>85787</v>
      </c>
      <c r="Q50" s="103">
        <v>1.5988251595864398E-2</v>
      </c>
      <c r="R50" s="104">
        <v>3</v>
      </c>
      <c r="S50" s="108"/>
      <c r="T50" s="101" t="s">
        <v>60</v>
      </c>
      <c r="U50" s="106">
        <v>65049</v>
      </c>
      <c r="V50" s="106">
        <v>65463</v>
      </c>
      <c r="W50" s="106">
        <v>414</v>
      </c>
      <c r="X50" s="106">
        <v>18615</v>
      </c>
      <c r="Y50" s="106">
        <v>18621</v>
      </c>
      <c r="Z50" s="106">
        <v>6</v>
      </c>
      <c r="AA50" s="106">
        <v>0</v>
      </c>
      <c r="AB50" s="106">
        <v>353</v>
      </c>
      <c r="AC50" s="106">
        <v>84084</v>
      </c>
      <c r="AD50" s="106">
        <v>84437</v>
      </c>
      <c r="AE50" s="101" t="s">
        <v>195</v>
      </c>
      <c r="AF50" s="106">
        <v>4034</v>
      </c>
      <c r="AG50" s="106">
        <v>6</v>
      </c>
    </row>
    <row r="51" spans="1:33" x14ac:dyDescent="0.2">
      <c r="A51" s="109" t="s">
        <v>246</v>
      </c>
      <c r="B51" s="110"/>
      <c r="C51" s="111">
        <v>2257436</v>
      </c>
      <c r="D51" s="111">
        <v>478384</v>
      </c>
      <c r="E51" s="111">
        <v>2735820</v>
      </c>
      <c r="F51" s="112">
        <v>0.10856912237366101</v>
      </c>
      <c r="G51" s="111">
        <v>1329148</v>
      </c>
      <c r="H51" s="111">
        <v>265894</v>
      </c>
      <c r="I51" s="111">
        <v>1595042</v>
      </c>
      <c r="J51" s="117">
        <v>2.9669184717142201E-2</v>
      </c>
      <c r="K51" s="118">
        <v>40894</v>
      </c>
      <c r="L51" s="112">
        <v>-5.2106995503221898E-2</v>
      </c>
      <c r="M51" s="118">
        <v>4371756</v>
      </c>
      <c r="N51" s="112">
        <v>7.6758549279969904E-2</v>
      </c>
      <c r="O51" s="118">
        <v>65007</v>
      </c>
      <c r="P51" s="118">
        <v>4436763</v>
      </c>
      <c r="Q51" s="112">
        <v>7.692212468642709E-2</v>
      </c>
      <c r="R51" s="113">
        <v>0</v>
      </c>
      <c r="S51" s="114" t="s">
        <v>198</v>
      </c>
      <c r="T51" s="114">
        <v>0</v>
      </c>
      <c r="U51" s="115">
        <v>2038598</v>
      </c>
      <c r="V51" s="115">
        <v>2467884</v>
      </c>
      <c r="W51" s="115">
        <v>429286</v>
      </c>
      <c r="X51" s="115">
        <v>1304100</v>
      </c>
      <c r="Y51" s="115">
        <v>1549082</v>
      </c>
      <c r="Z51" s="115">
        <v>244982</v>
      </c>
      <c r="AA51" s="115">
        <v>43142</v>
      </c>
      <c r="AB51" s="115">
        <v>59747</v>
      </c>
      <c r="AC51" s="115">
        <v>4060108</v>
      </c>
      <c r="AD51" s="115">
        <v>4119855</v>
      </c>
      <c r="AE51" s="114">
        <v>0</v>
      </c>
      <c r="AF51" s="115">
        <v>185564</v>
      </c>
      <c r="AG51" s="115">
        <v>276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16">
        <v>-1</v>
      </c>
      <c r="K52" s="106">
        <v>0</v>
      </c>
      <c r="L52" s="103">
        <v>0</v>
      </c>
      <c r="M52" s="106">
        <v>0</v>
      </c>
      <c r="N52" s="103">
        <v>-1</v>
      </c>
      <c r="O52" s="106">
        <v>0</v>
      </c>
      <c r="P52" s="106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85</v>
      </c>
      <c r="V52" s="106">
        <v>85</v>
      </c>
      <c r="W52" s="106">
        <v>0</v>
      </c>
      <c r="X52" s="106">
        <v>120645</v>
      </c>
      <c r="Y52" s="106">
        <v>120645</v>
      </c>
      <c r="Z52" s="106">
        <v>0</v>
      </c>
      <c r="AA52" s="106">
        <v>0</v>
      </c>
      <c r="AB52" s="106">
        <v>0</v>
      </c>
      <c r="AC52" s="106">
        <v>120730</v>
      </c>
      <c r="AD52" s="106">
        <v>120730</v>
      </c>
      <c r="AE52" s="101" t="s">
        <v>199</v>
      </c>
      <c r="AF52" s="106">
        <v>4034</v>
      </c>
      <c r="AG52" s="106">
        <v>6</v>
      </c>
    </row>
    <row r="53" spans="1:33" x14ac:dyDescent="0.2">
      <c r="A53" s="101" t="s">
        <v>204</v>
      </c>
      <c r="B53" s="101" t="s">
        <v>203</v>
      </c>
      <c r="C53" s="102">
        <v>265</v>
      </c>
      <c r="D53" s="102">
        <v>0</v>
      </c>
      <c r="E53" s="102">
        <v>265</v>
      </c>
      <c r="F53" s="103">
        <v>0.25</v>
      </c>
      <c r="G53" s="102">
        <v>0</v>
      </c>
      <c r="H53" s="102">
        <v>0</v>
      </c>
      <c r="I53" s="102">
        <v>0</v>
      </c>
      <c r="J53" s="116">
        <v>0</v>
      </c>
      <c r="K53" s="106">
        <v>0</v>
      </c>
      <c r="L53" s="103">
        <v>0</v>
      </c>
      <c r="M53" s="106">
        <v>265</v>
      </c>
      <c r="N53" s="103">
        <v>0.25</v>
      </c>
      <c r="O53" s="106">
        <v>0</v>
      </c>
      <c r="P53" s="106">
        <v>265</v>
      </c>
      <c r="Q53" s="103">
        <v>0.25</v>
      </c>
      <c r="R53" s="104">
        <v>6</v>
      </c>
      <c r="S53" s="107"/>
      <c r="T53" s="101" t="s">
        <v>142</v>
      </c>
      <c r="U53" s="106">
        <v>212</v>
      </c>
      <c r="V53" s="106">
        <v>212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212</v>
      </c>
      <c r="AD53" s="106">
        <v>212</v>
      </c>
      <c r="AE53" s="101" t="s">
        <v>202</v>
      </c>
      <c r="AF53" s="106">
        <v>4034</v>
      </c>
      <c r="AG53" s="106">
        <v>6</v>
      </c>
    </row>
    <row r="54" spans="1:33" x14ac:dyDescent="0.2">
      <c r="A54" s="101" t="s">
        <v>207</v>
      </c>
      <c r="B54" s="101" t="s">
        <v>206</v>
      </c>
      <c r="C54" s="102">
        <v>32670</v>
      </c>
      <c r="D54" s="102">
        <v>0</v>
      </c>
      <c r="E54" s="102">
        <v>32670</v>
      </c>
      <c r="F54" s="103">
        <v>5.2784222737818999E-2</v>
      </c>
      <c r="G54" s="102">
        <v>110976</v>
      </c>
      <c r="H54" s="102">
        <v>0</v>
      </c>
      <c r="I54" s="102">
        <v>110976</v>
      </c>
      <c r="J54" s="116">
        <v>0.440292793085099</v>
      </c>
      <c r="K54" s="106">
        <v>0</v>
      </c>
      <c r="L54" s="103">
        <v>0</v>
      </c>
      <c r="M54" s="106">
        <v>143646</v>
      </c>
      <c r="N54" s="103">
        <v>0.32903416818556103</v>
      </c>
      <c r="O54" s="106">
        <v>0</v>
      </c>
      <c r="P54" s="106">
        <v>143646</v>
      </c>
      <c r="Q54" s="103">
        <v>0.32683674788937905</v>
      </c>
      <c r="R54" s="104">
        <v>6</v>
      </c>
      <c r="S54" s="107"/>
      <c r="T54" s="101" t="s">
        <v>142</v>
      </c>
      <c r="U54" s="106">
        <v>31008</v>
      </c>
      <c r="V54" s="106">
        <v>31032</v>
      </c>
      <c r="W54" s="106">
        <v>24</v>
      </c>
      <c r="X54" s="106">
        <v>77051</v>
      </c>
      <c r="Y54" s="106">
        <v>77051</v>
      </c>
      <c r="Z54" s="106">
        <v>0</v>
      </c>
      <c r="AA54" s="106">
        <v>0</v>
      </c>
      <c r="AB54" s="106">
        <v>179</v>
      </c>
      <c r="AC54" s="106">
        <v>108083</v>
      </c>
      <c r="AD54" s="106">
        <v>108262</v>
      </c>
      <c r="AE54" s="101" t="s">
        <v>205</v>
      </c>
      <c r="AF54" s="106">
        <v>4034</v>
      </c>
      <c r="AG54" s="106">
        <v>6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16">
        <v>0</v>
      </c>
      <c r="K55" s="106">
        <v>0</v>
      </c>
      <c r="L55" s="103">
        <v>0</v>
      </c>
      <c r="M55" s="106">
        <v>0</v>
      </c>
      <c r="N55" s="103">
        <v>0</v>
      </c>
      <c r="O55" s="106">
        <v>0</v>
      </c>
      <c r="P55" s="106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4034</v>
      </c>
      <c r="AG55" s="106">
        <v>6</v>
      </c>
    </row>
    <row r="56" spans="1:33" x14ac:dyDescent="0.2">
      <c r="A56" s="101" t="s">
        <v>213</v>
      </c>
      <c r="B56" s="101" t="s">
        <v>212</v>
      </c>
      <c r="C56" s="102">
        <v>3272</v>
      </c>
      <c r="D56" s="102">
        <v>0</v>
      </c>
      <c r="E56" s="102">
        <v>3272</v>
      </c>
      <c r="F56" s="103">
        <v>-0.18788781335318902</v>
      </c>
      <c r="G56" s="102">
        <v>0</v>
      </c>
      <c r="H56" s="102">
        <v>0</v>
      </c>
      <c r="I56" s="102">
        <v>0</v>
      </c>
      <c r="J56" s="116">
        <v>0</v>
      </c>
      <c r="K56" s="106">
        <v>0</v>
      </c>
      <c r="L56" s="103">
        <v>0</v>
      </c>
      <c r="M56" s="106">
        <v>3272</v>
      </c>
      <c r="N56" s="103">
        <v>-0.18788781335318902</v>
      </c>
      <c r="O56" s="106">
        <v>0</v>
      </c>
      <c r="P56" s="106">
        <v>3272</v>
      </c>
      <c r="Q56" s="103">
        <v>-0.18808933002481398</v>
      </c>
      <c r="R56" s="104">
        <v>6</v>
      </c>
      <c r="S56" s="107"/>
      <c r="T56" s="101" t="s">
        <v>142</v>
      </c>
      <c r="U56" s="106">
        <v>4029</v>
      </c>
      <c r="V56" s="106">
        <v>4029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</v>
      </c>
      <c r="AC56" s="106">
        <v>4029</v>
      </c>
      <c r="AD56" s="106">
        <v>4030</v>
      </c>
      <c r="AE56" s="101" t="s">
        <v>211</v>
      </c>
      <c r="AF56" s="106">
        <v>4034</v>
      </c>
      <c r="AG56" s="106">
        <v>6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16">
        <v>0</v>
      </c>
      <c r="K57" s="106">
        <v>0</v>
      </c>
      <c r="L57" s="103">
        <v>0</v>
      </c>
      <c r="M57" s="106">
        <v>0</v>
      </c>
      <c r="N57" s="103">
        <v>-1</v>
      </c>
      <c r="O57" s="106">
        <v>0</v>
      </c>
      <c r="P57" s="106">
        <v>0</v>
      </c>
      <c r="Q57" s="103">
        <v>-1</v>
      </c>
      <c r="R57" s="104">
        <v>6</v>
      </c>
      <c r="S57" s="108"/>
      <c r="T57" s="101" t="s">
        <v>142</v>
      </c>
      <c r="U57" s="106">
        <v>292</v>
      </c>
      <c r="V57" s="106">
        <v>292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292</v>
      </c>
      <c r="AD57" s="106">
        <v>292</v>
      </c>
      <c r="AE57" s="101" t="s">
        <v>214</v>
      </c>
      <c r="AF57" s="106">
        <v>4034</v>
      </c>
      <c r="AG57" s="106">
        <v>6</v>
      </c>
    </row>
    <row r="58" spans="1:33" x14ac:dyDescent="0.2">
      <c r="A58" s="109" t="s">
        <v>247</v>
      </c>
      <c r="B58" s="110"/>
      <c r="C58" s="111">
        <v>36207</v>
      </c>
      <c r="D58" s="111">
        <v>0</v>
      </c>
      <c r="E58" s="111">
        <v>36207</v>
      </c>
      <c r="F58" s="112">
        <v>1.5624123422159901E-2</v>
      </c>
      <c r="G58" s="111">
        <v>110976</v>
      </c>
      <c r="H58" s="111">
        <v>0</v>
      </c>
      <c r="I58" s="111">
        <v>110976</v>
      </c>
      <c r="J58" s="117">
        <v>-0.43865328585302704</v>
      </c>
      <c r="K58" s="118">
        <v>0</v>
      </c>
      <c r="L58" s="112">
        <v>0</v>
      </c>
      <c r="M58" s="118">
        <v>147183</v>
      </c>
      <c r="N58" s="112">
        <v>-0.36924995500244295</v>
      </c>
      <c r="O58" s="118">
        <v>0</v>
      </c>
      <c r="P58" s="118">
        <v>147183</v>
      </c>
      <c r="Q58" s="112">
        <v>-0.369736132165155</v>
      </c>
      <c r="R58" s="113">
        <v>0</v>
      </c>
      <c r="S58" s="114" t="s">
        <v>198</v>
      </c>
      <c r="T58" s="114">
        <v>0</v>
      </c>
      <c r="U58" s="115">
        <v>35626</v>
      </c>
      <c r="V58" s="115">
        <v>35650</v>
      </c>
      <c r="W58" s="115">
        <v>24</v>
      </c>
      <c r="X58" s="115">
        <v>197696</v>
      </c>
      <c r="Y58" s="115">
        <v>197696</v>
      </c>
      <c r="Z58" s="115">
        <v>0</v>
      </c>
      <c r="AA58" s="115">
        <v>0</v>
      </c>
      <c r="AB58" s="115">
        <v>180</v>
      </c>
      <c r="AC58" s="115">
        <v>233346</v>
      </c>
      <c r="AD58" s="115">
        <v>233526</v>
      </c>
      <c r="AE58" s="114">
        <v>0</v>
      </c>
      <c r="AF58" s="115">
        <v>24204</v>
      </c>
      <c r="AG58" s="115">
        <v>36</v>
      </c>
    </row>
    <row r="59" spans="1:33" x14ac:dyDescent="0.2">
      <c r="A59" s="109" t="s">
        <v>248</v>
      </c>
      <c r="B59" s="110"/>
      <c r="C59" s="111">
        <v>2293643</v>
      </c>
      <c r="D59" s="111">
        <v>478384</v>
      </c>
      <c r="E59" s="111">
        <v>2772027</v>
      </c>
      <c r="F59" s="112">
        <v>0.10724559762319999</v>
      </c>
      <c r="G59" s="111">
        <v>1440124</v>
      </c>
      <c r="H59" s="111">
        <v>265894</v>
      </c>
      <c r="I59" s="111">
        <v>1706018</v>
      </c>
      <c r="J59" s="117">
        <v>-2.33343905178563E-2</v>
      </c>
      <c r="K59" s="118">
        <v>40894</v>
      </c>
      <c r="L59" s="112">
        <v>-5.2106995503221898E-2</v>
      </c>
      <c r="M59" s="118">
        <v>4518939</v>
      </c>
      <c r="N59" s="112">
        <v>5.2518322078214899E-2</v>
      </c>
      <c r="O59" s="118">
        <v>65007</v>
      </c>
      <c r="P59" s="118">
        <v>4583946</v>
      </c>
      <c r="Q59" s="112">
        <v>5.2962283797351996E-2</v>
      </c>
      <c r="R59" s="113">
        <v>0</v>
      </c>
      <c r="S59" s="114">
        <v>0</v>
      </c>
      <c r="T59" s="114">
        <v>0</v>
      </c>
      <c r="U59" s="115">
        <v>2074224</v>
      </c>
      <c r="V59" s="115">
        <v>2503534</v>
      </c>
      <c r="W59" s="115">
        <v>429310</v>
      </c>
      <c r="X59" s="115">
        <v>1501796</v>
      </c>
      <c r="Y59" s="115">
        <v>1746778</v>
      </c>
      <c r="Z59" s="115">
        <v>244982</v>
      </c>
      <c r="AA59" s="115">
        <v>43142</v>
      </c>
      <c r="AB59" s="115">
        <v>59927</v>
      </c>
      <c r="AC59" s="115">
        <v>4293454</v>
      </c>
      <c r="AD59" s="115">
        <v>4353381</v>
      </c>
      <c r="AE59" s="114">
        <v>0</v>
      </c>
      <c r="AF59" s="115">
        <v>209768</v>
      </c>
      <c r="AG59" s="115">
        <v>312</v>
      </c>
    </row>
  </sheetData>
  <pageMargins left="0.75" right="0.75" top="1" bottom="1" header="0.5" footer="0.5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Normal="16515" zoomScaleSheetLayoutView="32768" workbookViewId="0">
      <pane xSplit="2" ySplit="4" topLeftCell="C5" activePane="bottomRight" state="frozen"/>
      <selection activeCell="A10" sqref="A10:IV10"/>
      <selection pane="topRight" activeCell="A10" sqref="A10:IV10"/>
      <selection pane="bottomLeft" activeCell="A10" sqref="A10:IV10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140625" style="98" hidden="1" customWidth="1"/>
    <col min="20" max="20" width="6.7109375" style="98" hidden="1" customWidth="1"/>
    <col min="21" max="21" width="29.85546875" style="98" hidden="1" customWidth="1"/>
    <col min="22" max="22" width="22.7109375" style="98" hidden="1" customWidth="1"/>
    <col min="23" max="23" width="25.5703125" style="98" hidden="1" customWidth="1"/>
    <col min="24" max="24" width="28.85546875" style="98" hidden="1" customWidth="1"/>
    <col min="25" max="25" width="22" style="98" hidden="1" customWidth="1"/>
    <col min="26" max="26" width="24.5703125" style="98" hidden="1" customWidth="1"/>
    <col min="27" max="27" width="19.140625" style="98" hidden="1" customWidth="1"/>
    <col min="28" max="28" width="18" style="98" hidden="1" customWidth="1"/>
    <col min="29" max="29" width="20.140625" style="98" hidden="1" customWidth="1"/>
    <col min="30" max="30" width="15.42578125" style="98" hidden="1" customWidth="1"/>
    <col min="31" max="31" width="33.5703125" style="98" hidden="1" customWidth="1"/>
    <col min="32" max="32" width="9.140625" style="98" hidden="1" customWidth="1"/>
    <col min="33" max="33" width="9.85546875" style="98" hidden="1" customWidth="1"/>
    <col min="34" max="256" width="11.42578125" style="98"/>
    <col min="257" max="257" width="32.28515625" style="98" bestFit="1" customWidth="1"/>
    <col min="258" max="258" width="5.85546875" style="98" customWidth="1"/>
    <col min="259" max="273" width="15.7109375" style="98" customWidth="1"/>
    <col min="274" max="289" width="0" style="98" hidden="1" customWidth="1"/>
    <col min="290" max="512" width="11.42578125" style="98"/>
    <col min="513" max="513" width="32.28515625" style="98" bestFit="1" customWidth="1"/>
    <col min="514" max="514" width="5.85546875" style="98" customWidth="1"/>
    <col min="515" max="529" width="15.7109375" style="98" customWidth="1"/>
    <col min="530" max="545" width="0" style="98" hidden="1" customWidth="1"/>
    <col min="546" max="768" width="11.42578125" style="98"/>
    <col min="769" max="769" width="32.28515625" style="98" bestFit="1" customWidth="1"/>
    <col min="770" max="770" width="5.85546875" style="98" customWidth="1"/>
    <col min="771" max="785" width="15.7109375" style="98" customWidth="1"/>
    <col min="786" max="801" width="0" style="98" hidden="1" customWidth="1"/>
    <col min="802" max="1024" width="11.42578125" style="98"/>
    <col min="1025" max="1025" width="32.28515625" style="98" bestFit="1" customWidth="1"/>
    <col min="1026" max="1026" width="5.85546875" style="98" customWidth="1"/>
    <col min="1027" max="1041" width="15.7109375" style="98" customWidth="1"/>
    <col min="1042" max="1057" width="0" style="98" hidden="1" customWidth="1"/>
    <col min="1058" max="1280" width="11.42578125" style="98"/>
    <col min="1281" max="1281" width="32.28515625" style="98" bestFit="1" customWidth="1"/>
    <col min="1282" max="1282" width="5.85546875" style="98" customWidth="1"/>
    <col min="1283" max="1297" width="15.7109375" style="98" customWidth="1"/>
    <col min="1298" max="1313" width="0" style="98" hidden="1" customWidth="1"/>
    <col min="1314" max="1536" width="11.42578125" style="98"/>
    <col min="1537" max="1537" width="32.28515625" style="98" bestFit="1" customWidth="1"/>
    <col min="1538" max="1538" width="5.85546875" style="98" customWidth="1"/>
    <col min="1539" max="1553" width="15.7109375" style="98" customWidth="1"/>
    <col min="1554" max="1569" width="0" style="98" hidden="1" customWidth="1"/>
    <col min="1570" max="1792" width="11.42578125" style="98"/>
    <col min="1793" max="1793" width="32.28515625" style="98" bestFit="1" customWidth="1"/>
    <col min="1794" max="1794" width="5.85546875" style="98" customWidth="1"/>
    <col min="1795" max="1809" width="15.7109375" style="98" customWidth="1"/>
    <col min="1810" max="1825" width="0" style="98" hidden="1" customWidth="1"/>
    <col min="1826" max="2048" width="11.42578125" style="98"/>
    <col min="2049" max="2049" width="32.28515625" style="98" bestFit="1" customWidth="1"/>
    <col min="2050" max="2050" width="5.85546875" style="98" customWidth="1"/>
    <col min="2051" max="2065" width="15.7109375" style="98" customWidth="1"/>
    <col min="2066" max="2081" width="0" style="98" hidden="1" customWidth="1"/>
    <col min="2082" max="2304" width="11.42578125" style="98"/>
    <col min="2305" max="2305" width="32.28515625" style="98" bestFit="1" customWidth="1"/>
    <col min="2306" max="2306" width="5.85546875" style="98" customWidth="1"/>
    <col min="2307" max="2321" width="15.7109375" style="98" customWidth="1"/>
    <col min="2322" max="2337" width="0" style="98" hidden="1" customWidth="1"/>
    <col min="2338" max="2560" width="11.42578125" style="98"/>
    <col min="2561" max="2561" width="32.28515625" style="98" bestFit="1" customWidth="1"/>
    <col min="2562" max="2562" width="5.85546875" style="98" customWidth="1"/>
    <col min="2563" max="2577" width="15.7109375" style="98" customWidth="1"/>
    <col min="2578" max="2593" width="0" style="98" hidden="1" customWidth="1"/>
    <col min="2594" max="2816" width="11.42578125" style="98"/>
    <col min="2817" max="2817" width="32.28515625" style="98" bestFit="1" customWidth="1"/>
    <col min="2818" max="2818" width="5.85546875" style="98" customWidth="1"/>
    <col min="2819" max="2833" width="15.7109375" style="98" customWidth="1"/>
    <col min="2834" max="2849" width="0" style="98" hidden="1" customWidth="1"/>
    <col min="2850" max="3072" width="11.42578125" style="98"/>
    <col min="3073" max="3073" width="32.28515625" style="98" bestFit="1" customWidth="1"/>
    <col min="3074" max="3074" width="5.85546875" style="98" customWidth="1"/>
    <col min="3075" max="3089" width="15.7109375" style="98" customWidth="1"/>
    <col min="3090" max="3105" width="0" style="98" hidden="1" customWidth="1"/>
    <col min="3106" max="3328" width="11.42578125" style="98"/>
    <col min="3329" max="3329" width="32.28515625" style="98" bestFit="1" customWidth="1"/>
    <col min="3330" max="3330" width="5.85546875" style="98" customWidth="1"/>
    <col min="3331" max="3345" width="15.7109375" style="98" customWidth="1"/>
    <col min="3346" max="3361" width="0" style="98" hidden="1" customWidth="1"/>
    <col min="3362" max="3584" width="11.42578125" style="98"/>
    <col min="3585" max="3585" width="32.28515625" style="98" bestFit="1" customWidth="1"/>
    <col min="3586" max="3586" width="5.85546875" style="98" customWidth="1"/>
    <col min="3587" max="3601" width="15.7109375" style="98" customWidth="1"/>
    <col min="3602" max="3617" width="0" style="98" hidden="1" customWidth="1"/>
    <col min="3618" max="3840" width="11.42578125" style="98"/>
    <col min="3841" max="3841" width="32.28515625" style="98" bestFit="1" customWidth="1"/>
    <col min="3842" max="3842" width="5.85546875" style="98" customWidth="1"/>
    <col min="3843" max="3857" width="15.7109375" style="98" customWidth="1"/>
    <col min="3858" max="3873" width="0" style="98" hidden="1" customWidth="1"/>
    <col min="3874" max="4096" width="11.42578125" style="98"/>
    <col min="4097" max="4097" width="32.28515625" style="98" bestFit="1" customWidth="1"/>
    <col min="4098" max="4098" width="5.85546875" style="98" customWidth="1"/>
    <col min="4099" max="4113" width="15.7109375" style="98" customWidth="1"/>
    <col min="4114" max="4129" width="0" style="98" hidden="1" customWidth="1"/>
    <col min="4130" max="4352" width="11.42578125" style="98"/>
    <col min="4353" max="4353" width="32.28515625" style="98" bestFit="1" customWidth="1"/>
    <col min="4354" max="4354" width="5.85546875" style="98" customWidth="1"/>
    <col min="4355" max="4369" width="15.7109375" style="98" customWidth="1"/>
    <col min="4370" max="4385" width="0" style="98" hidden="1" customWidth="1"/>
    <col min="4386" max="4608" width="11.42578125" style="98"/>
    <col min="4609" max="4609" width="32.28515625" style="98" bestFit="1" customWidth="1"/>
    <col min="4610" max="4610" width="5.85546875" style="98" customWidth="1"/>
    <col min="4611" max="4625" width="15.7109375" style="98" customWidth="1"/>
    <col min="4626" max="4641" width="0" style="98" hidden="1" customWidth="1"/>
    <col min="4642" max="4864" width="11.42578125" style="98"/>
    <col min="4865" max="4865" width="32.28515625" style="98" bestFit="1" customWidth="1"/>
    <col min="4866" max="4866" width="5.85546875" style="98" customWidth="1"/>
    <col min="4867" max="4881" width="15.7109375" style="98" customWidth="1"/>
    <col min="4882" max="4897" width="0" style="98" hidden="1" customWidth="1"/>
    <col min="4898" max="5120" width="11.42578125" style="98"/>
    <col min="5121" max="5121" width="32.28515625" style="98" bestFit="1" customWidth="1"/>
    <col min="5122" max="5122" width="5.85546875" style="98" customWidth="1"/>
    <col min="5123" max="5137" width="15.7109375" style="98" customWidth="1"/>
    <col min="5138" max="5153" width="0" style="98" hidden="1" customWidth="1"/>
    <col min="5154" max="5376" width="11.42578125" style="98"/>
    <col min="5377" max="5377" width="32.28515625" style="98" bestFit="1" customWidth="1"/>
    <col min="5378" max="5378" width="5.85546875" style="98" customWidth="1"/>
    <col min="5379" max="5393" width="15.7109375" style="98" customWidth="1"/>
    <col min="5394" max="5409" width="0" style="98" hidden="1" customWidth="1"/>
    <col min="5410" max="5632" width="11.42578125" style="98"/>
    <col min="5633" max="5633" width="32.28515625" style="98" bestFit="1" customWidth="1"/>
    <col min="5634" max="5634" width="5.85546875" style="98" customWidth="1"/>
    <col min="5635" max="5649" width="15.7109375" style="98" customWidth="1"/>
    <col min="5650" max="5665" width="0" style="98" hidden="1" customWidth="1"/>
    <col min="5666" max="5888" width="11.42578125" style="98"/>
    <col min="5889" max="5889" width="32.28515625" style="98" bestFit="1" customWidth="1"/>
    <col min="5890" max="5890" width="5.85546875" style="98" customWidth="1"/>
    <col min="5891" max="5905" width="15.7109375" style="98" customWidth="1"/>
    <col min="5906" max="5921" width="0" style="98" hidden="1" customWidth="1"/>
    <col min="5922" max="6144" width="11.42578125" style="98"/>
    <col min="6145" max="6145" width="32.28515625" style="98" bestFit="1" customWidth="1"/>
    <col min="6146" max="6146" width="5.85546875" style="98" customWidth="1"/>
    <col min="6147" max="6161" width="15.7109375" style="98" customWidth="1"/>
    <col min="6162" max="6177" width="0" style="98" hidden="1" customWidth="1"/>
    <col min="6178" max="6400" width="11.42578125" style="98"/>
    <col min="6401" max="6401" width="32.28515625" style="98" bestFit="1" customWidth="1"/>
    <col min="6402" max="6402" width="5.85546875" style="98" customWidth="1"/>
    <col min="6403" max="6417" width="15.7109375" style="98" customWidth="1"/>
    <col min="6418" max="6433" width="0" style="98" hidden="1" customWidth="1"/>
    <col min="6434" max="6656" width="11.42578125" style="98"/>
    <col min="6657" max="6657" width="32.28515625" style="98" bestFit="1" customWidth="1"/>
    <col min="6658" max="6658" width="5.85546875" style="98" customWidth="1"/>
    <col min="6659" max="6673" width="15.7109375" style="98" customWidth="1"/>
    <col min="6674" max="6689" width="0" style="98" hidden="1" customWidth="1"/>
    <col min="6690" max="6912" width="11.42578125" style="98"/>
    <col min="6913" max="6913" width="32.28515625" style="98" bestFit="1" customWidth="1"/>
    <col min="6914" max="6914" width="5.85546875" style="98" customWidth="1"/>
    <col min="6915" max="6929" width="15.7109375" style="98" customWidth="1"/>
    <col min="6930" max="6945" width="0" style="98" hidden="1" customWidth="1"/>
    <col min="6946" max="7168" width="11.42578125" style="98"/>
    <col min="7169" max="7169" width="32.28515625" style="98" bestFit="1" customWidth="1"/>
    <col min="7170" max="7170" width="5.85546875" style="98" customWidth="1"/>
    <col min="7171" max="7185" width="15.7109375" style="98" customWidth="1"/>
    <col min="7186" max="7201" width="0" style="98" hidden="1" customWidth="1"/>
    <col min="7202" max="7424" width="11.42578125" style="98"/>
    <col min="7425" max="7425" width="32.28515625" style="98" bestFit="1" customWidth="1"/>
    <col min="7426" max="7426" width="5.85546875" style="98" customWidth="1"/>
    <col min="7427" max="7441" width="15.7109375" style="98" customWidth="1"/>
    <col min="7442" max="7457" width="0" style="98" hidden="1" customWidth="1"/>
    <col min="7458" max="7680" width="11.42578125" style="98"/>
    <col min="7681" max="7681" width="32.28515625" style="98" bestFit="1" customWidth="1"/>
    <col min="7682" max="7682" width="5.85546875" style="98" customWidth="1"/>
    <col min="7683" max="7697" width="15.7109375" style="98" customWidth="1"/>
    <col min="7698" max="7713" width="0" style="98" hidden="1" customWidth="1"/>
    <col min="7714" max="7936" width="11.42578125" style="98"/>
    <col min="7937" max="7937" width="32.28515625" style="98" bestFit="1" customWidth="1"/>
    <col min="7938" max="7938" width="5.85546875" style="98" customWidth="1"/>
    <col min="7939" max="7953" width="15.7109375" style="98" customWidth="1"/>
    <col min="7954" max="7969" width="0" style="98" hidden="1" customWidth="1"/>
    <col min="7970" max="8192" width="11.42578125" style="98"/>
    <col min="8193" max="8193" width="32.28515625" style="98" bestFit="1" customWidth="1"/>
    <col min="8194" max="8194" width="5.85546875" style="98" customWidth="1"/>
    <col min="8195" max="8209" width="15.7109375" style="98" customWidth="1"/>
    <col min="8210" max="8225" width="0" style="98" hidden="1" customWidth="1"/>
    <col min="8226" max="8448" width="11.42578125" style="98"/>
    <col min="8449" max="8449" width="32.28515625" style="98" bestFit="1" customWidth="1"/>
    <col min="8450" max="8450" width="5.85546875" style="98" customWidth="1"/>
    <col min="8451" max="8465" width="15.7109375" style="98" customWidth="1"/>
    <col min="8466" max="8481" width="0" style="98" hidden="1" customWidth="1"/>
    <col min="8482" max="8704" width="11.42578125" style="98"/>
    <col min="8705" max="8705" width="32.28515625" style="98" bestFit="1" customWidth="1"/>
    <col min="8706" max="8706" width="5.85546875" style="98" customWidth="1"/>
    <col min="8707" max="8721" width="15.7109375" style="98" customWidth="1"/>
    <col min="8722" max="8737" width="0" style="98" hidden="1" customWidth="1"/>
    <col min="8738" max="8960" width="11.42578125" style="98"/>
    <col min="8961" max="8961" width="32.28515625" style="98" bestFit="1" customWidth="1"/>
    <col min="8962" max="8962" width="5.85546875" style="98" customWidth="1"/>
    <col min="8963" max="8977" width="15.7109375" style="98" customWidth="1"/>
    <col min="8978" max="8993" width="0" style="98" hidden="1" customWidth="1"/>
    <col min="8994" max="9216" width="11.42578125" style="98"/>
    <col min="9217" max="9217" width="32.28515625" style="98" bestFit="1" customWidth="1"/>
    <col min="9218" max="9218" width="5.85546875" style="98" customWidth="1"/>
    <col min="9219" max="9233" width="15.7109375" style="98" customWidth="1"/>
    <col min="9234" max="9249" width="0" style="98" hidden="1" customWidth="1"/>
    <col min="9250" max="9472" width="11.42578125" style="98"/>
    <col min="9473" max="9473" width="32.28515625" style="98" bestFit="1" customWidth="1"/>
    <col min="9474" max="9474" width="5.85546875" style="98" customWidth="1"/>
    <col min="9475" max="9489" width="15.7109375" style="98" customWidth="1"/>
    <col min="9490" max="9505" width="0" style="98" hidden="1" customWidth="1"/>
    <col min="9506" max="9728" width="11.42578125" style="98"/>
    <col min="9729" max="9729" width="32.28515625" style="98" bestFit="1" customWidth="1"/>
    <col min="9730" max="9730" width="5.85546875" style="98" customWidth="1"/>
    <col min="9731" max="9745" width="15.7109375" style="98" customWidth="1"/>
    <col min="9746" max="9761" width="0" style="98" hidden="1" customWidth="1"/>
    <col min="9762" max="9984" width="11.42578125" style="98"/>
    <col min="9985" max="9985" width="32.28515625" style="98" bestFit="1" customWidth="1"/>
    <col min="9986" max="9986" width="5.85546875" style="98" customWidth="1"/>
    <col min="9987" max="10001" width="15.7109375" style="98" customWidth="1"/>
    <col min="10002" max="10017" width="0" style="98" hidden="1" customWidth="1"/>
    <col min="10018" max="10240" width="11.42578125" style="98"/>
    <col min="10241" max="10241" width="32.28515625" style="98" bestFit="1" customWidth="1"/>
    <col min="10242" max="10242" width="5.85546875" style="98" customWidth="1"/>
    <col min="10243" max="10257" width="15.7109375" style="98" customWidth="1"/>
    <col min="10258" max="10273" width="0" style="98" hidden="1" customWidth="1"/>
    <col min="10274" max="10496" width="11.42578125" style="98"/>
    <col min="10497" max="10497" width="32.28515625" style="98" bestFit="1" customWidth="1"/>
    <col min="10498" max="10498" width="5.85546875" style="98" customWidth="1"/>
    <col min="10499" max="10513" width="15.7109375" style="98" customWidth="1"/>
    <col min="10514" max="10529" width="0" style="98" hidden="1" customWidth="1"/>
    <col min="10530" max="10752" width="11.42578125" style="98"/>
    <col min="10753" max="10753" width="32.28515625" style="98" bestFit="1" customWidth="1"/>
    <col min="10754" max="10754" width="5.85546875" style="98" customWidth="1"/>
    <col min="10755" max="10769" width="15.7109375" style="98" customWidth="1"/>
    <col min="10770" max="10785" width="0" style="98" hidden="1" customWidth="1"/>
    <col min="10786" max="11008" width="11.42578125" style="98"/>
    <col min="11009" max="11009" width="32.28515625" style="98" bestFit="1" customWidth="1"/>
    <col min="11010" max="11010" width="5.85546875" style="98" customWidth="1"/>
    <col min="11011" max="11025" width="15.7109375" style="98" customWidth="1"/>
    <col min="11026" max="11041" width="0" style="98" hidden="1" customWidth="1"/>
    <col min="11042" max="11264" width="11.42578125" style="98"/>
    <col min="11265" max="11265" width="32.28515625" style="98" bestFit="1" customWidth="1"/>
    <col min="11266" max="11266" width="5.85546875" style="98" customWidth="1"/>
    <col min="11267" max="11281" width="15.7109375" style="98" customWidth="1"/>
    <col min="11282" max="11297" width="0" style="98" hidden="1" customWidth="1"/>
    <col min="11298" max="11520" width="11.42578125" style="98"/>
    <col min="11521" max="11521" width="32.28515625" style="98" bestFit="1" customWidth="1"/>
    <col min="11522" max="11522" width="5.85546875" style="98" customWidth="1"/>
    <col min="11523" max="11537" width="15.7109375" style="98" customWidth="1"/>
    <col min="11538" max="11553" width="0" style="98" hidden="1" customWidth="1"/>
    <col min="11554" max="11776" width="11.42578125" style="98"/>
    <col min="11777" max="11777" width="32.28515625" style="98" bestFit="1" customWidth="1"/>
    <col min="11778" max="11778" width="5.85546875" style="98" customWidth="1"/>
    <col min="11779" max="11793" width="15.7109375" style="98" customWidth="1"/>
    <col min="11794" max="11809" width="0" style="98" hidden="1" customWidth="1"/>
    <col min="11810" max="12032" width="11.42578125" style="98"/>
    <col min="12033" max="12033" width="32.28515625" style="98" bestFit="1" customWidth="1"/>
    <col min="12034" max="12034" width="5.85546875" style="98" customWidth="1"/>
    <col min="12035" max="12049" width="15.7109375" style="98" customWidth="1"/>
    <col min="12050" max="12065" width="0" style="98" hidden="1" customWidth="1"/>
    <col min="12066" max="12288" width="11.42578125" style="98"/>
    <col min="12289" max="12289" width="32.28515625" style="98" bestFit="1" customWidth="1"/>
    <col min="12290" max="12290" width="5.85546875" style="98" customWidth="1"/>
    <col min="12291" max="12305" width="15.7109375" style="98" customWidth="1"/>
    <col min="12306" max="12321" width="0" style="98" hidden="1" customWidth="1"/>
    <col min="12322" max="12544" width="11.42578125" style="98"/>
    <col min="12545" max="12545" width="32.28515625" style="98" bestFit="1" customWidth="1"/>
    <col min="12546" max="12546" width="5.85546875" style="98" customWidth="1"/>
    <col min="12547" max="12561" width="15.7109375" style="98" customWidth="1"/>
    <col min="12562" max="12577" width="0" style="98" hidden="1" customWidth="1"/>
    <col min="12578" max="12800" width="11.42578125" style="98"/>
    <col min="12801" max="12801" width="32.28515625" style="98" bestFit="1" customWidth="1"/>
    <col min="12802" max="12802" width="5.85546875" style="98" customWidth="1"/>
    <col min="12803" max="12817" width="15.7109375" style="98" customWidth="1"/>
    <col min="12818" max="12833" width="0" style="98" hidden="1" customWidth="1"/>
    <col min="12834" max="13056" width="11.42578125" style="98"/>
    <col min="13057" max="13057" width="32.28515625" style="98" bestFit="1" customWidth="1"/>
    <col min="13058" max="13058" width="5.85546875" style="98" customWidth="1"/>
    <col min="13059" max="13073" width="15.7109375" style="98" customWidth="1"/>
    <col min="13074" max="13089" width="0" style="98" hidden="1" customWidth="1"/>
    <col min="13090" max="13312" width="11.42578125" style="98"/>
    <col min="13313" max="13313" width="32.28515625" style="98" bestFit="1" customWidth="1"/>
    <col min="13314" max="13314" width="5.85546875" style="98" customWidth="1"/>
    <col min="13315" max="13329" width="15.7109375" style="98" customWidth="1"/>
    <col min="13330" max="13345" width="0" style="98" hidden="1" customWidth="1"/>
    <col min="13346" max="13568" width="11.42578125" style="98"/>
    <col min="13569" max="13569" width="32.28515625" style="98" bestFit="1" customWidth="1"/>
    <col min="13570" max="13570" width="5.85546875" style="98" customWidth="1"/>
    <col min="13571" max="13585" width="15.7109375" style="98" customWidth="1"/>
    <col min="13586" max="13601" width="0" style="98" hidden="1" customWidth="1"/>
    <col min="13602" max="13824" width="11.42578125" style="98"/>
    <col min="13825" max="13825" width="32.28515625" style="98" bestFit="1" customWidth="1"/>
    <col min="13826" max="13826" width="5.85546875" style="98" customWidth="1"/>
    <col min="13827" max="13841" width="15.7109375" style="98" customWidth="1"/>
    <col min="13842" max="13857" width="0" style="98" hidden="1" customWidth="1"/>
    <col min="13858" max="14080" width="11.42578125" style="98"/>
    <col min="14081" max="14081" width="32.28515625" style="98" bestFit="1" customWidth="1"/>
    <col min="14082" max="14082" width="5.85546875" style="98" customWidth="1"/>
    <col min="14083" max="14097" width="15.7109375" style="98" customWidth="1"/>
    <col min="14098" max="14113" width="0" style="98" hidden="1" customWidth="1"/>
    <col min="14114" max="14336" width="11.42578125" style="98"/>
    <col min="14337" max="14337" width="32.28515625" style="98" bestFit="1" customWidth="1"/>
    <col min="14338" max="14338" width="5.85546875" style="98" customWidth="1"/>
    <col min="14339" max="14353" width="15.7109375" style="98" customWidth="1"/>
    <col min="14354" max="14369" width="0" style="98" hidden="1" customWidth="1"/>
    <col min="14370" max="14592" width="11.42578125" style="98"/>
    <col min="14593" max="14593" width="32.28515625" style="98" bestFit="1" customWidth="1"/>
    <col min="14594" max="14594" width="5.85546875" style="98" customWidth="1"/>
    <col min="14595" max="14609" width="15.7109375" style="98" customWidth="1"/>
    <col min="14610" max="14625" width="0" style="98" hidden="1" customWidth="1"/>
    <col min="14626" max="14848" width="11.42578125" style="98"/>
    <col min="14849" max="14849" width="32.28515625" style="98" bestFit="1" customWidth="1"/>
    <col min="14850" max="14850" width="5.85546875" style="98" customWidth="1"/>
    <col min="14851" max="14865" width="15.7109375" style="98" customWidth="1"/>
    <col min="14866" max="14881" width="0" style="98" hidden="1" customWidth="1"/>
    <col min="14882" max="15104" width="11.42578125" style="98"/>
    <col min="15105" max="15105" width="32.28515625" style="98" bestFit="1" customWidth="1"/>
    <col min="15106" max="15106" width="5.85546875" style="98" customWidth="1"/>
    <col min="15107" max="15121" width="15.7109375" style="98" customWidth="1"/>
    <col min="15122" max="15137" width="0" style="98" hidden="1" customWidth="1"/>
    <col min="15138" max="15360" width="11.42578125" style="98"/>
    <col min="15361" max="15361" width="32.28515625" style="98" bestFit="1" customWidth="1"/>
    <col min="15362" max="15362" width="5.85546875" style="98" customWidth="1"/>
    <col min="15363" max="15377" width="15.7109375" style="98" customWidth="1"/>
    <col min="15378" max="15393" width="0" style="98" hidden="1" customWidth="1"/>
    <col min="15394" max="15616" width="11.42578125" style="98"/>
    <col min="15617" max="15617" width="32.28515625" style="98" bestFit="1" customWidth="1"/>
    <col min="15618" max="15618" width="5.85546875" style="98" customWidth="1"/>
    <col min="15619" max="15633" width="15.7109375" style="98" customWidth="1"/>
    <col min="15634" max="15649" width="0" style="98" hidden="1" customWidth="1"/>
    <col min="15650" max="15872" width="11.42578125" style="98"/>
    <col min="15873" max="15873" width="32.28515625" style="98" bestFit="1" customWidth="1"/>
    <col min="15874" max="15874" width="5.85546875" style="98" customWidth="1"/>
    <col min="15875" max="15889" width="15.7109375" style="98" customWidth="1"/>
    <col min="15890" max="15905" width="0" style="98" hidden="1" customWidth="1"/>
    <col min="15906" max="16128" width="11.42578125" style="98"/>
    <col min="16129" max="16129" width="32.28515625" style="98" bestFit="1" customWidth="1"/>
    <col min="16130" max="16130" width="5.85546875" style="98" customWidth="1"/>
    <col min="16131" max="16145" width="15.7109375" style="98" customWidth="1"/>
    <col min="16146" max="16161" width="0" style="98" hidden="1" customWidth="1"/>
    <col min="16162" max="16384" width="11.42578125" style="98"/>
  </cols>
  <sheetData>
    <row r="1" spans="1:33" ht="15.75" x14ac:dyDescent="0.25">
      <c r="A1" s="97" t="s">
        <v>249</v>
      </c>
    </row>
    <row r="4" spans="1:33" ht="57" x14ac:dyDescent="0.2">
      <c r="A4" s="99" t="s">
        <v>232</v>
      </c>
      <c r="B4" s="99" t="s">
        <v>45</v>
      </c>
      <c r="C4" s="99" t="s">
        <v>233</v>
      </c>
      <c r="D4" s="99" t="s">
        <v>234</v>
      </c>
      <c r="E4" s="99" t="s">
        <v>235</v>
      </c>
      <c r="F4" s="99" t="s">
        <v>236</v>
      </c>
      <c r="G4" s="99" t="s">
        <v>237</v>
      </c>
      <c r="H4" s="99" t="s">
        <v>234</v>
      </c>
      <c r="I4" s="99" t="s">
        <v>239</v>
      </c>
      <c r="J4" s="99" t="s">
        <v>240</v>
      </c>
      <c r="K4" s="99" t="s">
        <v>241</v>
      </c>
      <c r="L4" s="99" t="s">
        <v>242</v>
      </c>
      <c r="M4" s="99" t="s">
        <v>250</v>
      </c>
      <c r="N4" s="99" t="s">
        <v>244</v>
      </c>
      <c r="O4" s="99" t="s">
        <v>217</v>
      </c>
      <c r="P4" s="99" t="s">
        <v>47</v>
      </c>
      <c r="Q4" s="99" t="s">
        <v>245</v>
      </c>
      <c r="R4" s="100" t="s">
        <v>48</v>
      </c>
      <c r="S4" s="100" t="s">
        <v>49</v>
      </c>
      <c r="T4" s="100" t="s">
        <v>50</v>
      </c>
      <c r="U4" s="100" t="s">
        <v>218</v>
      </c>
      <c r="V4" s="100" t="s">
        <v>219</v>
      </c>
      <c r="W4" s="100" t="s">
        <v>220</v>
      </c>
      <c r="X4" s="100" t="s">
        <v>221</v>
      </c>
      <c r="Y4" s="100" t="s">
        <v>222</v>
      </c>
      <c r="Z4" s="100" t="s">
        <v>223</v>
      </c>
      <c r="AA4" s="100" t="s">
        <v>53</v>
      </c>
      <c r="AB4" s="100" t="s">
        <v>224</v>
      </c>
      <c r="AC4" s="100" t="s">
        <v>225</v>
      </c>
      <c r="AD4" s="100" t="s">
        <v>56</v>
      </c>
      <c r="AE4" s="100" t="s">
        <v>44</v>
      </c>
      <c r="AF4" s="100" t="s">
        <v>226</v>
      </c>
      <c r="AG4" s="100" t="s">
        <v>227</v>
      </c>
    </row>
    <row r="5" spans="1:33" x14ac:dyDescent="0.2">
      <c r="A5" s="101" t="s">
        <v>61</v>
      </c>
      <c r="B5" s="101" t="s">
        <v>58</v>
      </c>
      <c r="C5" s="102">
        <v>78128</v>
      </c>
      <c r="D5" s="102">
        <v>4380</v>
      </c>
      <c r="E5" s="102">
        <v>82508</v>
      </c>
      <c r="F5" s="103">
        <v>3.7288476528123504E-2</v>
      </c>
      <c r="G5" s="102">
        <v>2</v>
      </c>
      <c r="H5" s="102">
        <v>0</v>
      </c>
      <c r="I5" s="102">
        <v>2</v>
      </c>
      <c r="J5" s="103">
        <v>-0.92592592592592604</v>
      </c>
      <c r="K5" s="102">
        <v>232</v>
      </c>
      <c r="L5" s="119">
        <v>57</v>
      </c>
      <c r="M5" s="102">
        <v>82742</v>
      </c>
      <c r="N5" s="103">
        <v>3.9825066291330001E-2</v>
      </c>
      <c r="O5" s="102">
        <v>2410</v>
      </c>
      <c r="P5" s="102">
        <v>85152</v>
      </c>
      <c r="Q5" s="103">
        <v>3.9186731916867001E-2</v>
      </c>
      <c r="R5" s="104">
        <v>4</v>
      </c>
      <c r="S5" s="105" t="s">
        <v>60</v>
      </c>
      <c r="T5" s="101" t="s">
        <v>60</v>
      </c>
      <c r="U5" s="106">
        <v>74670</v>
      </c>
      <c r="V5" s="106">
        <v>79542</v>
      </c>
      <c r="W5" s="106">
        <v>4872</v>
      </c>
      <c r="X5" s="106">
        <v>27</v>
      </c>
      <c r="Y5" s="106">
        <v>27</v>
      </c>
      <c r="Z5" s="106">
        <v>0</v>
      </c>
      <c r="AA5" s="106">
        <v>4</v>
      </c>
      <c r="AB5" s="106">
        <v>2368</v>
      </c>
      <c r="AC5" s="106">
        <v>79573</v>
      </c>
      <c r="AD5" s="106">
        <v>81941</v>
      </c>
      <c r="AE5" s="101" t="s">
        <v>57</v>
      </c>
      <c r="AF5" s="106">
        <v>12102</v>
      </c>
      <c r="AG5" s="106">
        <v>12</v>
      </c>
    </row>
    <row r="6" spans="1:33" x14ac:dyDescent="0.2">
      <c r="A6" s="101" t="s">
        <v>64</v>
      </c>
      <c r="B6" s="101" t="s">
        <v>63</v>
      </c>
      <c r="C6" s="102">
        <v>10651</v>
      </c>
      <c r="D6" s="102">
        <v>44</v>
      </c>
      <c r="E6" s="102">
        <v>10695</v>
      </c>
      <c r="F6" s="103">
        <v>-1.2921089063221E-2</v>
      </c>
      <c r="G6" s="102">
        <v>0</v>
      </c>
      <c r="H6" s="102">
        <v>0</v>
      </c>
      <c r="I6" s="102">
        <v>0</v>
      </c>
      <c r="J6" s="103">
        <v>0</v>
      </c>
      <c r="K6" s="102">
        <v>0</v>
      </c>
      <c r="L6" s="119">
        <v>0</v>
      </c>
      <c r="M6" s="102">
        <v>10695</v>
      </c>
      <c r="N6" s="103">
        <v>-1.2921089063221E-2</v>
      </c>
      <c r="O6" s="102">
        <v>2928</v>
      </c>
      <c r="P6" s="102">
        <v>13623</v>
      </c>
      <c r="Q6" s="103">
        <v>1.07582727407627E-2</v>
      </c>
      <c r="R6" s="104">
        <v>5</v>
      </c>
      <c r="S6" s="107"/>
      <c r="T6" s="101" t="s">
        <v>60</v>
      </c>
      <c r="U6" s="106">
        <v>10783</v>
      </c>
      <c r="V6" s="106">
        <v>10835</v>
      </c>
      <c r="W6" s="106">
        <v>52</v>
      </c>
      <c r="X6" s="106">
        <v>0</v>
      </c>
      <c r="Y6" s="106">
        <v>0</v>
      </c>
      <c r="Z6" s="106">
        <v>0</v>
      </c>
      <c r="AA6" s="106">
        <v>0</v>
      </c>
      <c r="AB6" s="106">
        <v>2643</v>
      </c>
      <c r="AC6" s="106">
        <v>10835</v>
      </c>
      <c r="AD6" s="106">
        <v>13478</v>
      </c>
      <c r="AE6" s="101" t="s">
        <v>62</v>
      </c>
      <c r="AF6" s="106">
        <v>12102</v>
      </c>
      <c r="AG6" s="106">
        <v>12</v>
      </c>
    </row>
    <row r="7" spans="1:33" x14ac:dyDescent="0.2">
      <c r="A7" s="101" t="s">
        <v>67</v>
      </c>
      <c r="B7" s="101" t="s">
        <v>66</v>
      </c>
      <c r="C7" s="102">
        <v>51951</v>
      </c>
      <c r="D7" s="102">
        <v>0</v>
      </c>
      <c r="E7" s="102">
        <v>51951</v>
      </c>
      <c r="F7" s="103">
        <v>-9.5906860185861989E-2</v>
      </c>
      <c r="G7" s="102">
        <v>0</v>
      </c>
      <c r="H7" s="102">
        <v>0</v>
      </c>
      <c r="I7" s="102">
        <v>0</v>
      </c>
      <c r="J7" s="103">
        <v>0</v>
      </c>
      <c r="K7" s="102">
        <v>0</v>
      </c>
      <c r="L7" s="119">
        <v>0</v>
      </c>
      <c r="M7" s="102">
        <v>51951</v>
      </c>
      <c r="N7" s="103">
        <v>-9.5906860185861989E-2</v>
      </c>
      <c r="O7" s="102">
        <v>0</v>
      </c>
      <c r="P7" s="102">
        <v>51951</v>
      </c>
      <c r="Q7" s="103">
        <v>-9.5906860185861989E-2</v>
      </c>
      <c r="R7" s="104">
        <v>4</v>
      </c>
      <c r="S7" s="107"/>
      <c r="T7" s="101" t="s">
        <v>60</v>
      </c>
      <c r="U7" s="106">
        <v>57462</v>
      </c>
      <c r="V7" s="106">
        <v>57462</v>
      </c>
      <c r="W7" s="106">
        <v>0</v>
      </c>
      <c r="X7" s="106">
        <v>0</v>
      </c>
      <c r="Y7" s="106">
        <v>0</v>
      </c>
      <c r="Z7" s="106">
        <v>0</v>
      </c>
      <c r="AA7" s="106">
        <v>0</v>
      </c>
      <c r="AB7" s="106">
        <v>0</v>
      </c>
      <c r="AC7" s="106">
        <v>57462</v>
      </c>
      <c r="AD7" s="106">
        <v>57462</v>
      </c>
      <c r="AE7" s="101" t="s">
        <v>65</v>
      </c>
      <c r="AF7" s="106">
        <v>12102</v>
      </c>
      <c r="AG7" s="106">
        <v>12</v>
      </c>
    </row>
    <row r="8" spans="1:33" x14ac:dyDescent="0.2">
      <c r="A8" s="101" t="s">
        <v>70</v>
      </c>
      <c r="B8" s="101" t="s">
        <v>69</v>
      </c>
      <c r="C8" s="102">
        <v>772186</v>
      </c>
      <c r="D8" s="102">
        <v>59134</v>
      </c>
      <c r="E8" s="102">
        <v>831320</v>
      </c>
      <c r="F8" s="103">
        <v>3.1264692346148294E-2</v>
      </c>
      <c r="G8" s="102">
        <v>383869</v>
      </c>
      <c r="H8" s="102">
        <v>13690</v>
      </c>
      <c r="I8" s="102">
        <v>397559</v>
      </c>
      <c r="J8" s="103">
        <v>-6.9822017262477207E-2</v>
      </c>
      <c r="K8" s="102">
        <v>38176</v>
      </c>
      <c r="L8" s="119">
        <v>-0.115108247183719</v>
      </c>
      <c r="M8" s="102">
        <v>1267055</v>
      </c>
      <c r="N8" s="103">
        <v>-7.5235379819215808E-3</v>
      </c>
      <c r="O8" s="102">
        <v>17269</v>
      </c>
      <c r="P8" s="102">
        <v>1284324</v>
      </c>
      <c r="Q8" s="103">
        <v>-5.8280624807930904E-3</v>
      </c>
      <c r="R8" s="104">
        <v>2</v>
      </c>
      <c r="S8" s="107"/>
      <c r="T8" s="101" t="s">
        <v>60</v>
      </c>
      <c r="U8" s="106">
        <v>737759</v>
      </c>
      <c r="V8" s="106">
        <v>806117</v>
      </c>
      <c r="W8" s="106">
        <v>68358</v>
      </c>
      <c r="X8" s="106">
        <v>412137</v>
      </c>
      <c r="Y8" s="106">
        <v>427401</v>
      </c>
      <c r="Z8" s="106">
        <v>15264</v>
      </c>
      <c r="AA8" s="106">
        <v>43142</v>
      </c>
      <c r="AB8" s="106">
        <v>15193</v>
      </c>
      <c r="AC8" s="106">
        <v>1276660</v>
      </c>
      <c r="AD8" s="106">
        <v>1291853</v>
      </c>
      <c r="AE8" s="101" t="s">
        <v>68</v>
      </c>
      <c r="AF8" s="106">
        <v>12102</v>
      </c>
      <c r="AG8" s="106">
        <v>12</v>
      </c>
    </row>
    <row r="9" spans="1:33" x14ac:dyDescent="0.2">
      <c r="A9" s="101" t="s">
        <v>73</v>
      </c>
      <c r="B9" s="101" t="s">
        <v>72</v>
      </c>
      <c r="C9" s="102">
        <v>1450</v>
      </c>
      <c r="D9" s="102">
        <v>16</v>
      </c>
      <c r="E9" s="102">
        <v>1466</v>
      </c>
      <c r="F9" s="103">
        <v>-5.5412371134020602E-2</v>
      </c>
      <c r="G9" s="102">
        <v>0</v>
      </c>
      <c r="H9" s="102">
        <v>0</v>
      </c>
      <c r="I9" s="102">
        <v>0</v>
      </c>
      <c r="J9" s="103">
        <v>0</v>
      </c>
      <c r="K9" s="102">
        <v>0</v>
      </c>
      <c r="L9" s="119">
        <v>0</v>
      </c>
      <c r="M9" s="102">
        <v>1466</v>
      </c>
      <c r="N9" s="103">
        <v>-5.5412371134020602E-2</v>
      </c>
      <c r="O9" s="102">
        <v>1934</v>
      </c>
      <c r="P9" s="102">
        <v>3400</v>
      </c>
      <c r="Q9" s="103">
        <v>-0.106203995793901</v>
      </c>
      <c r="R9" s="104">
        <v>5</v>
      </c>
      <c r="S9" s="107"/>
      <c r="T9" s="101" t="s">
        <v>60</v>
      </c>
      <c r="U9" s="106">
        <v>1536</v>
      </c>
      <c r="V9" s="106">
        <v>1552</v>
      </c>
      <c r="W9" s="106">
        <v>16</v>
      </c>
      <c r="X9" s="106">
        <v>0</v>
      </c>
      <c r="Y9" s="106">
        <v>0</v>
      </c>
      <c r="Z9" s="106">
        <v>0</v>
      </c>
      <c r="AA9" s="106">
        <v>0</v>
      </c>
      <c r="AB9" s="106">
        <v>2252</v>
      </c>
      <c r="AC9" s="106">
        <v>1552</v>
      </c>
      <c r="AD9" s="106">
        <v>3804</v>
      </c>
      <c r="AE9" s="101" t="s">
        <v>71</v>
      </c>
      <c r="AF9" s="106">
        <v>12102</v>
      </c>
      <c r="AG9" s="106">
        <v>12</v>
      </c>
    </row>
    <row r="10" spans="1:33" x14ac:dyDescent="0.2">
      <c r="A10" s="101" t="s">
        <v>76</v>
      </c>
      <c r="B10" s="101" t="s">
        <v>75</v>
      </c>
      <c r="C10" s="102">
        <v>266228</v>
      </c>
      <c r="D10" s="102">
        <v>116036</v>
      </c>
      <c r="E10" s="102">
        <v>382264</v>
      </c>
      <c r="F10" s="103">
        <v>7.4871287295753805E-2</v>
      </c>
      <c r="G10" s="102">
        <v>10042</v>
      </c>
      <c r="H10" s="102">
        <v>2</v>
      </c>
      <c r="I10" s="102">
        <v>10044</v>
      </c>
      <c r="J10" s="103">
        <v>-6.6108786610878698E-2</v>
      </c>
      <c r="K10" s="102">
        <v>0</v>
      </c>
      <c r="L10" s="119">
        <v>0</v>
      </c>
      <c r="M10" s="102">
        <v>392308</v>
      </c>
      <c r="N10" s="103">
        <v>7.0732985436363208E-2</v>
      </c>
      <c r="O10" s="102">
        <v>32770</v>
      </c>
      <c r="P10" s="102">
        <v>425078</v>
      </c>
      <c r="Q10" s="103">
        <v>6.4915348501625905E-2</v>
      </c>
      <c r="R10" s="104">
        <v>3</v>
      </c>
      <c r="S10" s="107"/>
      <c r="T10" s="101" t="s">
        <v>60</v>
      </c>
      <c r="U10" s="106">
        <v>252191</v>
      </c>
      <c r="V10" s="106">
        <v>355637</v>
      </c>
      <c r="W10" s="106">
        <v>103446</v>
      </c>
      <c r="X10" s="106">
        <v>10743</v>
      </c>
      <c r="Y10" s="106">
        <v>10755</v>
      </c>
      <c r="Z10" s="106">
        <v>12</v>
      </c>
      <c r="AA10" s="106">
        <v>0</v>
      </c>
      <c r="AB10" s="106">
        <v>32774</v>
      </c>
      <c r="AC10" s="106">
        <v>366392</v>
      </c>
      <c r="AD10" s="106">
        <v>399166</v>
      </c>
      <c r="AE10" s="101" t="s">
        <v>74</v>
      </c>
      <c r="AF10" s="106">
        <v>12102</v>
      </c>
      <c r="AG10" s="106">
        <v>12</v>
      </c>
    </row>
    <row r="11" spans="1:33" x14ac:dyDescent="0.2">
      <c r="A11" s="101" t="s">
        <v>79</v>
      </c>
      <c r="B11" s="101" t="s">
        <v>78</v>
      </c>
      <c r="C11" s="102">
        <v>22099</v>
      </c>
      <c r="D11" s="102">
        <v>216</v>
      </c>
      <c r="E11" s="102">
        <v>22315</v>
      </c>
      <c r="F11" s="103">
        <v>0.109095427435388</v>
      </c>
      <c r="G11" s="102">
        <v>0</v>
      </c>
      <c r="H11" s="102">
        <v>0</v>
      </c>
      <c r="I11" s="102">
        <v>0</v>
      </c>
      <c r="J11" s="103">
        <v>0</v>
      </c>
      <c r="K11" s="102">
        <v>2850</v>
      </c>
      <c r="L11" s="119">
        <v>0.57807308970099702</v>
      </c>
      <c r="M11" s="102">
        <v>25165</v>
      </c>
      <c r="N11" s="103">
        <v>0.14772416309404399</v>
      </c>
      <c r="O11" s="102">
        <v>5905</v>
      </c>
      <c r="P11" s="102">
        <v>31070</v>
      </c>
      <c r="Q11" s="103">
        <v>0.10604820049126101</v>
      </c>
      <c r="R11" s="104">
        <v>5</v>
      </c>
      <c r="S11" s="107"/>
      <c r="T11" s="101" t="s">
        <v>60</v>
      </c>
      <c r="U11" s="106">
        <v>19922</v>
      </c>
      <c r="V11" s="106">
        <v>20120</v>
      </c>
      <c r="W11" s="106">
        <v>198</v>
      </c>
      <c r="X11" s="106">
        <v>0</v>
      </c>
      <c r="Y11" s="106">
        <v>0</v>
      </c>
      <c r="Z11" s="106">
        <v>0</v>
      </c>
      <c r="AA11" s="106">
        <v>1806</v>
      </c>
      <c r="AB11" s="106">
        <v>6165</v>
      </c>
      <c r="AC11" s="106">
        <v>21926</v>
      </c>
      <c r="AD11" s="106">
        <v>28091</v>
      </c>
      <c r="AE11" s="101" t="s">
        <v>77</v>
      </c>
      <c r="AF11" s="106">
        <v>12102</v>
      </c>
      <c r="AG11" s="106">
        <v>12</v>
      </c>
    </row>
    <row r="12" spans="1:33" x14ac:dyDescent="0.2">
      <c r="A12" s="101" t="s">
        <v>82</v>
      </c>
      <c r="B12" s="101" t="s">
        <v>81</v>
      </c>
      <c r="C12" s="102">
        <v>3667</v>
      </c>
      <c r="D12" s="102">
        <v>66</v>
      </c>
      <c r="E12" s="102">
        <v>3733</v>
      </c>
      <c r="F12" s="103">
        <v>0.191890166028097</v>
      </c>
      <c r="G12" s="102">
        <v>0</v>
      </c>
      <c r="H12" s="102">
        <v>0</v>
      </c>
      <c r="I12" s="102">
        <v>0</v>
      </c>
      <c r="J12" s="103">
        <v>0</v>
      </c>
      <c r="K12" s="102">
        <v>0</v>
      </c>
      <c r="L12" s="119">
        <v>0</v>
      </c>
      <c r="M12" s="102">
        <v>3733</v>
      </c>
      <c r="N12" s="103">
        <v>0.191890166028097</v>
      </c>
      <c r="O12" s="102">
        <v>3171</v>
      </c>
      <c r="P12" s="102">
        <v>6904</v>
      </c>
      <c r="Q12" s="103">
        <v>2.8758754284011298E-2</v>
      </c>
      <c r="R12" s="104">
        <v>5</v>
      </c>
      <c r="S12" s="107"/>
      <c r="T12" s="101" t="s">
        <v>60</v>
      </c>
      <c r="U12" s="106">
        <v>3052</v>
      </c>
      <c r="V12" s="106">
        <v>3132</v>
      </c>
      <c r="W12" s="106">
        <v>80</v>
      </c>
      <c r="X12" s="106">
        <v>0</v>
      </c>
      <c r="Y12" s="106">
        <v>0</v>
      </c>
      <c r="Z12" s="106">
        <v>0</v>
      </c>
      <c r="AA12" s="106">
        <v>0</v>
      </c>
      <c r="AB12" s="106">
        <v>3579</v>
      </c>
      <c r="AC12" s="106">
        <v>3132</v>
      </c>
      <c r="AD12" s="106">
        <v>6711</v>
      </c>
      <c r="AE12" s="101" t="s">
        <v>80</v>
      </c>
      <c r="AF12" s="106">
        <v>12102</v>
      </c>
      <c r="AG12" s="106">
        <v>12</v>
      </c>
    </row>
    <row r="13" spans="1:33" x14ac:dyDescent="0.2">
      <c r="A13" s="101" t="s">
        <v>85</v>
      </c>
      <c r="B13" s="101" t="s">
        <v>84</v>
      </c>
      <c r="C13" s="102">
        <v>0</v>
      </c>
      <c r="D13" s="102">
        <v>0</v>
      </c>
      <c r="E13" s="102">
        <v>0</v>
      </c>
      <c r="F13" s="103">
        <v>-1</v>
      </c>
      <c r="G13" s="102">
        <v>1200</v>
      </c>
      <c r="H13" s="102">
        <v>0</v>
      </c>
      <c r="I13" s="102">
        <v>1200</v>
      </c>
      <c r="J13" s="103">
        <v>-0.495798319327731</v>
      </c>
      <c r="K13" s="102">
        <v>0</v>
      </c>
      <c r="L13" s="119">
        <v>0</v>
      </c>
      <c r="M13" s="102">
        <v>1200</v>
      </c>
      <c r="N13" s="103">
        <v>-0.60732984293193704</v>
      </c>
      <c r="O13" s="102">
        <v>0</v>
      </c>
      <c r="P13" s="102">
        <v>1200</v>
      </c>
      <c r="Q13" s="103">
        <v>-0.60732984293193704</v>
      </c>
      <c r="R13" s="104">
        <v>5</v>
      </c>
      <c r="S13" s="107"/>
      <c r="T13" s="101" t="s">
        <v>60</v>
      </c>
      <c r="U13" s="106">
        <v>676</v>
      </c>
      <c r="V13" s="106">
        <v>676</v>
      </c>
      <c r="W13" s="106">
        <v>0</v>
      </c>
      <c r="X13" s="106">
        <v>2380</v>
      </c>
      <c r="Y13" s="106">
        <v>2380</v>
      </c>
      <c r="Z13" s="106">
        <v>0</v>
      </c>
      <c r="AA13" s="106">
        <v>0</v>
      </c>
      <c r="AB13" s="106">
        <v>0</v>
      </c>
      <c r="AC13" s="106">
        <v>3056</v>
      </c>
      <c r="AD13" s="106">
        <v>3056</v>
      </c>
      <c r="AE13" s="101" t="s">
        <v>83</v>
      </c>
      <c r="AF13" s="106">
        <v>12102</v>
      </c>
      <c r="AG13" s="106">
        <v>12</v>
      </c>
    </row>
    <row r="14" spans="1:33" x14ac:dyDescent="0.2">
      <c r="A14" s="101" t="s">
        <v>88</v>
      </c>
      <c r="B14" s="101" t="s">
        <v>87</v>
      </c>
      <c r="C14" s="102">
        <v>24035</v>
      </c>
      <c r="D14" s="102">
        <v>458</v>
      </c>
      <c r="E14" s="102">
        <v>24493</v>
      </c>
      <c r="F14" s="103">
        <v>-0.13219246031746001</v>
      </c>
      <c r="G14" s="102">
        <v>0</v>
      </c>
      <c r="H14" s="102">
        <v>0</v>
      </c>
      <c r="I14" s="102">
        <v>0</v>
      </c>
      <c r="J14" s="103">
        <v>0</v>
      </c>
      <c r="K14" s="102">
        <v>7094</v>
      </c>
      <c r="L14" s="119">
        <v>-0.28903587893365401</v>
      </c>
      <c r="M14" s="102">
        <v>31587</v>
      </c>
      <c r="N14" s="103">
        <v>-0.17315847337835699</v>
      </c>
      <c r="O14" s="102">
        <v>2063</v>
      </c>
      <c r="P14" s="102">
        <v>33650</v>
      </c>
      <c r="Q14" s="103">
        <v>-0.14728092848816601</v>
      </c>
      <c r="R14" s="104">
        <v>5</v>
      </c>
      <c r="S14" s="107"/>
      <c r="T14" s="101" t="s">
        <v>60</v>
      </c>
      <c r="U14" s="106">
        <v>27914</v>
      </c>
      <c r="V14" s="106">
        <v>28224</v>
      </c>
      <c r="W14" s="106">
        <v>310</v>
      </c>
      <c r="X14" s="106">
        <v>0</v>
      </c>
      <c r="Y14" s="106">
        <v>0</v>
      </c>
      <c r="Z14" s="106">
        <v>0</v>
      </c>
      <c r="AA14" s="106">
        <v>9978</v>
      </c>
      <c r="AB14" s="106">
        <v>1260</v>
      </c>
      <c r="AC14" s="106">
        <v>38202</v>
      </c>
      <c r="AD14" s="106">
        <v>39462</v>
      </c>
      <c r="AE14" s="101" t="s">
        <v>86</v>
      </c>
      <c r="AF14" s="106">
        <v>12102</v>
      </c>
      <c r="AG14" s="106">
        <v>12</v>
      </c>
    </row>
    <row r="15" spans="1:33" x14ac:dyDescent="0.2">
      <c r="A15" s="101" t="s">
        <v>91</v>
      </c>
      <c r="B15" s="101" t="s">
        <v>90</v>
      </c>
      <c r="C15" s="102">
        <v>20633</v>
      </c>
      <c r="D15" s="102">
        <v>186</v>
      </c>
      <c r="E15" s="102">
        <v>20819</v>
      </c>
      <c r="F15" s="103">
        <v>5.3646439597145601E-2</v>
      </c>
      <c r="G15" s="102">
        <v>0</v>
      </c>
      <c r="H15" s="102">
        <v>0</v>
      </c>
      <c r="I15" s="102">
        <v>0</v>
      </c>
      <c r="J15" s="103">
        <v>0</v>
      </c>
      <c r="K15" s="102">
        <v>0</v>
      </c>
      <c r="L15" s="119">
        <v>0</v>
      </c>
      <c r="M15" s="102">
        <v>20819</v>
      </c>
      <c r="N15" s="103">
        <v>5.3646439597145601E-2</v>
      </c>
      <c r="O15" s="102">
        <v>559</v>
      </c>
      <c r="P15" s="102">
        <v>21378</v>
      </c>
      <c r="Q15" s="103">
        <v>5.3103448275862102E-2</v>
      </c>
      <c r="R15" s="104">
        <v>5</v>
      </c>
      <c r="S15" s="107"/>
      <c r="T15" s="101" t="s">
        <v>60</v>
      </c>
      <c r="U15" s="106">
        <v>19615</v>
      </c>
      <c r="V15" s="106">
        <v>19759</v>
      </c>
      <c r="W15" s="106">
        <v>144</v>
      </c>
      <c r="X15" s="106">
        <v>0</v>
      </c>
      <c r="Y15" s="106">
        <v>0</v>
      </c>
      <c r="Z15" s="106">
        <v>0</v>
      </c>
      <c r="AA15" s="106">
        <v>0</v>
      </c>
      <c r="AB15" s="106">
        <v>541</v>
      </c>
      <c r="AC15" s="106">
        <v>19759</v>
      </c>
      <c r="AD15" s="106">
        <v>20300</v>
      </c>
      <c r="AE15" s="101" t="s">
        <v>89</v>
      </c>
      <c r="AF15" s="106">
        <v>12102</v>
      </c>
      <c r="AG15" s="106">
        <v>12</v>
      </c>
    </row>
    <row r="16" spans="1:33" x14ac:dyDescent="0.2">
      <c r="A16" s="101" t="s">
        <v>94</v>
      </c>
      <c r="B16" s="101" t="s">
        <v>93</v>
      </c>
      <c r="C16" s="102">
        <v>28845</v>
      </c>
      <c r="D16" s="102">
        <v>2892</v>
      </c>
      <c r="E16" s="102">
        <v>31737</v>
      </c>
      <c r="F16" s="103">
        <v>1.41991669822037E-3</v>
      </c>
      <c r="G16" s="102">
        <v>0</v>
      </c>
      <c r="H16" s="102">
        <v>0</v>
      </c>
      <c r="I16" s="102">
        <v>0</v>
      </c>
      <c r="J16" s="103">
        <v>0</v>
      </c>
      <c r="K16" s="102">
        <v>5328</v>
      </c>
      <c r="L16" s="119">
        <v>-0.26266260725159102</v>
      </c>
      <c r="M16" s="102">
        <v>37065</v>
      </c>
      <c r="N16" s="103">
        <v>-4.76129297497302E-2</v>
      </c>
      <c r="O16" s="102">
        <v>6563</v>
      </c>
      <c r="P16" s="102">
        <v>43628</v>
      </c>
      <c r="Q16" s="103">
        <v>-3.9073168582881804E-2</v>
      </c>
      <c r="R16" s="104">
        <v>5</v>
      </c>
      <c r="S16" s="107"/>
      <c r="T16" s="101" t="s">
        <v>60</v>
      </c>
      <c r="U16" s="106">
        <v>29254</v>
      </c>
      <c r="V16" s="106">
        <v>31692</v>
      </c>
      <c r="W16" s="106">
        <v>2438</v>
      </c>
      <c r="X16" s="106">
        <v>0</v>
      </c>
      <c r="Y16" s="106">
        <v>0</v>
      </c>
      <c r="Z16" s="106">
        <v>0</v>
      </c>
      <c r="AA16" s="106">
        <v>7226</v>
      </c>
      <c r="AB16" s="106">
        <v>6484</v>
      </c>
      <c r="AC16" s="106">
        <v>38918</v>
      </c>
      <c r="AD16" s="106">
        <v>45402</v>
      </c>
      <c r="AE16" s="101" t="s">
        <v>92</v>
      </c>
      <c r="AF16" s="106">
        <v>12102</v>
      </c>
      <c r="AG16" s="106">
        <v>12</v>
      </c>
    </row>
    <row r="17" spans="1:33" x14ac:dyDescent="0.2">
      <c r="A17" s="101" t="s">
        <v>97</v>
      </c>
      <c r="B17" s="101" t="s">
        <v>96</v>
      </c>
      <c r="C17" s="102">
        <v>143808</v>
      </c>
      <c r="D17" s="102">
        <v>1106</v>
      </c>
      <c r="E17" s="102">
        <v>144914</v>
      </c>
      <c r="F17" s="103">
        <v>2.8313133320087402E-2</v>
      </c>
      <c r="G17" s="102">
        <v>11019</v>
      </c>
      <c r="H17" s="102">
        <v>136</v>
      </c>
      <c r="I17" s="102">
        <v>11155</v>
      </c>
      <c r="J17" s="103">
        <v>3.1437817845584803E-2</v>
      </c>
      <c r="K17" s="102">
        <v>0</v>
      </c>
      <c r="L17" s="119">
        <v>0</v>
      </c>
      <c r="M17" s="102">
        <v>156069</v>
      </c>
      <c r="N17" s="103">
        <v>2.85358411482875E-2</v>
      </c>
      <c r="O17" s="102">
        <v>3878</v>
      </c>
      <c r="P17" s="102">
        <v>159947</v>
      </c>
      <c r="Q17" s="103">
        <v>2.5893143480212901E-2</v>
      </c>
      <c r="R17" s="104">
        <v>4</v>
      </c>
      <c r="S17" s="107"/>
      <c r="T17" s="101" t="s">
        <v>60</v>
      </c>
      <c r="U17" s="106">
        <v>139732</v>
      </c>
      <c r="V17" s="106">
        <v>140924</v>
      </c>
      <c r="W17" s="106">
        <v>1192</v>
      </c>
      <c r="X17" s="106">
        <v>10815</v>
      </c>
      <c r="Y17" s="106">
        <v>10815</v>
      </c>
      <c r="Z17" s="106">
        <v>0</v>
      </c>
      <c r="AA17" s="106">
        <v>0</v>
      </c>
      <c r="AB17" s="106">
        <v>4171</v>
      </c>
      <c r="AC17" s="106">
        <v>151739</v>
      </c>
      <c r="AD17" s="106">
        <v>155910</v>
      </c>
      <c r="AE17" s="101" t="s">
        <v>95</v>
      </c>
      <c r="AF17" s="106">
        <v>12102</v>
      </c>
      <c r="AG17" s="106">
        <v>12</v>
      </c>
    </row>
    <row r="18" spans="1:33" x14ac:dyDescent="0.2">
      <c r="A18" s="101" t="s">
        <v>100</v>
      </c>
      <c r="B18" s="101" t="s">
        <v>99</v>
      </c>
      <c r="C18" s="102">
        <v>2042</v>
      </c>
      <c r="D18" s="102">
        <v>0</v>
      </c>
      <c r="E18" s="102">
        <v>2042</v>
      </c>
      <c r="F18" s="103">
        <v>0.183082271147161</v>
      </c>
      <c r="G18" s="102">
        <v>0</v>
      </c>
      <c r="H18" s="102">
        <v>0</v>
      </c>
      <c r="I18" s="102">
        <v>0</v>
      </c>
      <c r="J18" s="103">
        <v>-1</v>
      </c>
      <c r="K18" s="102">
        <v>0</v>
      </c>
      <c r="L18" s="119">
        <v>0</v>
      </c>
      <c r="M18" s="102">
        <v>2042</v>
      </c>
      <c r="N18" s="103">
        <v>0.17626728110599099</v>
      </c>
      <c r="O18" s="102">
        <v>1390</v>
      </c>
      <c r="P18" s="102">
        <v>3432</v>
      </c>
      <c r="Q18" s="103">
        <v>2.7544910179640704E-2</v>
      </c>
      <c r="R18" s="104">
        <v>5</v>
      </c>
      <c r="S18" s="107"/>
      <c r="T18" s="101" t="s">
        <v>60</v>
      </c>
      <c r="U18" s="106">
        <v>1722</v>
      </c>
      <c r="V18" s="106">
        <v>1726</v>
      </c>
      <c r="W18" s="106">
        <v>4</v>
      </c>
      <c r="X18" s="106">
        <v>10</v>
      </c>
      <c r="Y18" s="106">
        <v>10</v>
      </c>
      <c r="Z18" s="106">
        <v>0</v>
      </c>
      <c r="AA18" s="106">
        <v>0</v>
      </c>
      <c r="AB18" s="106">
        <v>1604</v>
      </c>
      <c r="AC18" s="106">
        <v>1736</v>
      </c>
      <c r="AD18" s="106">
        <v>3340</v>
      </c>
      <c r="AE18" s="101" t="s">
        <v>98</v>
      </c>
      <c r="AF18" s="106">
        <v>12102</v>
      </c>
      <c r="AG18" s="106">
        <v>12</v>
      </c>
    </row>
    <row r="19" spans="1:33" x14ac:dyDescent="0.2">
      <c r="A19" s="101" t="s">
        <v>103</v>
      </c>
      <c r="B19" s="101" t="s">
        <v>102</v>
      </c>
      <c r="C19" s="102">
        <v>116945</v>
      </c>
      <c r="D19" s="102">
        <v>22</v>
      </c>
      <c r="E19" s="102">
        <v>116967</v>
      </c>
      <c r="F19" s="103">
        <v>7.0832188959077197E-2</v>
      </c>
      <c r="G19" s="102">
        <v>23958</v>
      </c>
      <c r="H19" s="102">
        <v>8</v>
      </c>
      <c r="I19" s="102">
        <v>23966</v>
      </c>
      <c r="J19" s="103">
        <v>-0.16264281471646702</v>
      </c>
      <c r="K19" s="102">
        <v>0</v>
      </c>
      <c r="L19" s="119">
        <v>0</v>
      </c>
      <c r="M19" s="102">
        <v>140933</v>
      </c>
      <c r="N19" s="103">
        <v>2.2357472923664003E-2</v>
      </c>
      <c r="O19" s="102">
        <v>110</v>
      </c>
      <c r="P19" s="102">
        <v>141043</v>
      </c>
      <c r="Q19" s="103">
        <v>2.1895218843509302E-2</v>
      </c>
      <c r="R19" s="104">
        <v>4</v>
      </c>
      <c r="S19" s="107"/>
      <c r="T19" s="101" t="s">
        <v>60</v>
      </c>
      <c r="U19" s="106">
        <v>109096</v>
      </c>
      <c r="V19" s="106">
        <v>109230</v>
      </c>
      <c r="W19" s="106">
        <v>134</v>
      </c>
      <c r="X19" s="106">
        <v>28613</v>
      </c>
      <c r="Y19" s="106">
        <v>28621</v>
      </c>
      <c r="Z19" s="106">
        <v>8</v>
      </c>
      <c r="AA19" s="106">
        <v>0</v>
      </c>
      <c r="AB19" s="106">
        <v>170</v>
      </c>
      <c r="AC19" s="106">
        <v>137851</v>
      </c>
      <c r="AD19" s="106">
        <v>138021</v>
      </c>
      <c r="AE19" s="101" t="s">
        <v>101</v>
      </c>
      <c r="AF19" s="106">
        <v>12102</v>
      </c>
      <c r="AG19" s="106">
        <v>12</v>
      </c>
    </row>
    <row r="20" spans="1:33" x14ac:dyDescent="0.2">
      <c r="A20" s="101" t="s">
        <v>106</v>
      </c>
      <c r="B20" s="101" t="s">
        <v>105</v>
      </c>
      <c r="C20" s="102">
        <v>3016</v>
      </c>
      <c r="D20" s="102">
        <v>70</v>
      </c>
      <c r="E20" s="102">
        <v>3086</v>
      </c>
      <c r="F20" s="103">
        <v>0.250405186385737</v>
      </c>
      <c r="G20" s="102">
        <v>0</v>
      </c>
      <c r="H20" s="102">
        <v>0</v>
      </c>
      <c r="I20" s="102">
        <v>0</v>
      </c>
      <c r="J20" s="103">
        <v>0</v>
      </c>
      <c r="K20" s="102">
        <v>0</v>
      </c>
      <c r="L20" s="119">
        <v>0</v>
      </c>
      <c r="M20" s="102">
        <v>3086</v>
      </c>
      <c r="N20" s="103">
        <v>0.250405186385737</v>
      </c>
      <c r="O20" s="102">
        <v>2918</v>
      </c>
      <c r="P20" s="102">
        <v>6004</v>
      </c>
      <c r="Q20" s="103">
        <v>0.144491040792985</v>
      </c>
      <c r="R20" s="104">
        <v>5</v>
      </c>
      <c r="S20" s="107"/>
      <c r="T20" s="101" t="s">
        <v>60</v>
      </c>
      <c r="U20" s="106">
        <v>2450</v>
      </c>
      <c r="V20" s="106">
        <v>2468</v>
      </c>
      <c r="W20" s="106">
        <v>18</v>
      </c>
      <c r="X20" s="106">
        <v>0</v>
      </c>
      <c r="Y20" s="106">
        <v>0</v>
      </c>
      <c r="Z20" s="106">
        <v>0</v>
      </c>
      <c r="AA20" s="106">
        <v>0</v>
      </c>
      <c r="AB20" s="106">
        <v>2778</v>
      </c>
      <c r="AC20" s="106">
        <v>2468</v>
      </c>
      <c r="AD20" s="106">
        <v>5246</v>
      </c>
      <c r="AE20" s="101" t="s">
        <v>104</v>
      </c>
      <c r="AF20" s="106">
        <v>12102</v>
      </c>
      <c r="AG20" s="106">
        <v>12</v>
      </c>
    </row>
    <row r="21" spans="1:33" x14ac:dyDescent="0.2">
      <c r="A21" s="101" t="s">
        <v>109</v>
      </c>
      <c r="B21" s="101" t="s">
        <v>108</v>
      </c>
      <c r="C21" s="102">
        <v>58211</v>
      </c>
      <c r="D21" s="102">
        <v>13168</v>
      </c>
      <c r="E21" s="102">
        <v>71379</v>
      </c>
      <c r="F21" s="103">
        <v>5.5590062111801203E-2</v>
      </c>
      <c r="G21" s="102">
        <v>109</v>
      </c>
      <c r="H21" s="102">
        <v>0</v>
      </c>
      <c r="I21" s="102">
        <v>109</v>
      </c>
      <c r="J21" s="103">
        <v>8.9090909090909101</v>
      </c>
      <c r="K21" s="102">
        <v>0</v>
      </c>
      <c r="L21" s="119">
        <v>-1</v>
      </c>
      <c r="M21" s="102">
        <v>71488</v>
      </c>
      <c r="N21" s="103">
        <v>5.5407101203218401E-2</v>
      </c>
      <c r="O21" s="102">
        <v>1208</v>
      </c>
      <c r="P21" s="102">
        <v>72696</v>
      </c>
      <c r="Q21" s="103">
        <v>5.4681039360482797E-2</v>
      </c>
      <c r="R21" s="104">
        <v>4</v>
      </c>
      <c r="S21" s="107"/>
      <c r="T21" s="101" t="s">
        <v>60</v>
      </c>
      <c r="U21" s="106">
        <v>56426</v>
      </c>
      <c r="V21" s="106">
        <v>67620</v>
      </c>
      <c r="W21" s="106">
        <v>11194</v>
      </c>
      <c r="X21" s="106">
        <v>11</v>
      </c>
      <c r="Y21" s="106">
        <v>11</v>
      </c>
      <c r="Z21" s="106">
        <v>0</v>
      </c>
      <c r="AA21" s="106">
        <v>104</v>
      </c>
      <c r="AB21" s="106">
        <v>1192</v>
      </c>
      <c r="AC21" s="106">
        <v>67735</v>
      </c>
      <c r="AD21" s="106">
        <v>68927</v>
      </c>
      <c r="AE21" s="101" t="s">
        <v>107</v>
      </c>
      <c r="AF21" s="106">
        <v>12102</v>
      </c>
      <c r="AG21" s="106">
        <v>12</v>
      </c>
    </row>
    <row r="22" spans="1:33" x14ac:dyDescent="0.2">
      <c r="A22" s="101" t="s">
        <v>112</v>
      </c>
      <c r="B22" s="101" t="s">
        <v>111</v>
      </c>
      <c r="C22" s="102">
        <v>165977</v>
      </c>
      <c r="D22" s="102">
        <v>882</v>
      </c>
      <c r="E22" s="102">
        <v>166859</v>
      </c>
      <c r="F22" s="103">
        <v>1.31886548422158E-2</v>
      </c>
      <c r="G22" s="102">
        <v>63004</v>
      </c>
      <c r="H22" s="102">
        <v>374</v>
      </c>
      <c r="I22" s="102">
        <v>63378</v>
      </c>
      <c r="J22" s="103">
        <v>-1.8262930433570301E-2</v>
      </c>
      <c r="K22" s="102">
        <v>43</v>
      </c>
      <c r="L22" s="119">
        <v>0</v>
      </c>
      <c r="M22" s="102">
        <v>230280</v>
      </c>
      <c r="N22" s="103">
        <v>4.5192022473870604E-3</v>
      </c>
      <c r="O22" s="102">
        <v>584</v>
      </c>
      <c r="P22" s="102">
        <v>230864</v>
      </c>
      <c r="Q22" s="103">
        <v>2.5621650729131403E-3</v>
      </c>
      <c r="R22" s="104">
        <v>3</v>
      </c>
      <c r="S22" s="107"/>
      <c r="T22" s="101" t="s">
        <v>60</v>
      </c>
      <c r="U22" s="106">
        <v>163831</v>
      </c>
      <c r="V22" s="106">
        <v>164687</v>
      </c>
      <c r="W22" s="106">
        <v>856</v>
      </c>
      <c r="X22" s="106">
        <v>64341</v>
      </c>
      <c r="Y22" s="106">
        <v>64557</v>
      </c>
      <c r="Z22" s="106">
        <v>216</v>
      </c>
      <c r="AA22" s="106">
        <v>0</v>
      </c>
      <c r="AB22" s="106">
        <v>1030</v>
      </c>
      <c r="AC22" s="106">
        <v>229244</v>
      </c>
      <c r="AD22" s="106">
        <v>230274</v>
      </c>
      <c r="AE22" s="101" t="s">
        <v>110</v>
      </c>
      <c r="AF22" s="106">
        <v>12102</v>
      </c>
      <c r="AG22" s="106">
        <v>12</v>
      </c>
    </row>
    <row r="23" spans="1:33" x14ac:dyDescent="0.2">
      <c r="A23" s="101" t="s">
        <v>115</v>
      </c>
      <c r="B23" s="101" t="s">
        <v>114</v>
      </c>
      <c r="C23" s="102">
        <v>54125</v>
      </c>
      <c r="D23" s="102">
        <v>536</v>
      </c>
      <c r="E23" s="102">
        <v>54661</v>
      </c>
      <c r="F23" s="103">
        <v>-6.05815831987076E-2</v>
      </c>
      <c r="G23" s="102">
        <v>0</v>
      </c>
      <c r="H23" s="102">
        <v>0</v>
      </c>
      <c r="I23" s="102">
        <v>0</v>
      </c>
      <c r="J23" s="103">
        <v>-1</v>
      </c>
      <c r="K23" s="102">
        <v>10299</v>
      </c>
      <c r="L23" s="119">
        <v>-0.10217069130851701</v>
      </c>
      <c r="M23" s="102">
        <v>64960</v>
      </c>
      <c r="N23" s="103">
        <v>-6.7537500897150604E-2</v>
      </c>
      <c r="O23" s="102">
        <v>546</v>
      </c>
      <c r="P23" s="102">
        <v>65506</v>
      </c>
      <c r="Q23" s="103">
        <v>-7.6013823259750299E-2</v>
      </c>
      <c r="R23" s="104">
        <v>4</v>
      </c>
      <c r="S23" s="107"/>
      <c r="T23" s="101" t="s">
        <v>60</v>
      </c>
      <c r="U23" s="106">
        <v>57628</v>
      </c>
      <c r="V23" s="106">
        <v>58186</v>
      </c>
      <c r="W23" s="106">
        <v>558</v>
      </c>
      <c r="X23" s="106">
        <v>8</v>
      </c>
      <c r="Y23" s="106">
        <v>8</v>
      </c>
      <c r="Z23" s="106">
        <v>0</v>
      </c>
      <c r="AA23" s="106">
        <v>11471</v>
      </c>
      <c r="AB23" s="106">
        <v>1230</v>
      </c>
      <c r="AC23" s="106">
        <v>69665</v>
      </c>
      <c r="AD23" s="106">
        <v>70895</v>
      </c>
      <c r="AE23" s="101" t="s">
        <v>113</v>
      </c>
      <c r="AF23" s="106">
        <v>12102</v>
      </c>
      <c r="AG23" s="106">
        <v>12</v>
      </c>
    </row>
    <row r="24" spans="1:33" x14ac:dyDescent="0.2">
      <c r="A24" s="101" t="s">
        <v>118</v>
      </c>
      <c r="B24" s="101" t="s">
        <v>117</v>
      </c>
      <c r="C24" s="102">
        <v>13102</v>
      </c>
      <c r="D24" s="102">
        <v>50</v>
      </c>
      <c r="E24" s="102">
        <v>13152</v>
      </c>
      <c r="F24" s="103">
        <v>9.545227386306851E-2</v>
      </c>
      <c r="G24" s="102">
        <v>0</v>
      </c>
      <c r="H24" s="102">
        <v>0</v>
      </c>
      <c r="I24" s="102">
        <v>0</v>
      </c>
      <c r="J24" s="103">
        <v>0</v>
      </c>
      <c r="K24" s="102">
        <v>15</v>
      </c>
      <c r="L24" s="119">
        <v>-0.57142857142857095</v>
      </c>
      <c r="M24" s="102">
        <v>13167</v>
      </c>
      <c r="N24" s="103">
        <v>9.3513827755169796E-2</v>
      </c>
      <c r="O24" s="102">
        <v>1002</v>
      </c>
      <c r="P24" s="102">
        <v>14169</v>
      </c>
      <c r="Q24" s="103">
        <v>8.8416039330158208E-2</v>
      </c>
      <c r="R24" s="104">
        <v>4</v>
      </c>
      <c r="S24" s="107"/>
      <c r="T24" s="101" t="s">
        <v>60</v>
      </c>
      <c r="U24" s="106">
        <v>12000</v>
      </c>
      <c r="V24" s="106">
        <v>12006</v>
      </c>
      <c r="W24" s="106">
        <v>6</v>
      </c>
      <c r="X24" s="106">
        <v>0</v>
      </c>
      <c r="Y24" s="106">
        <v>0</v>
      </c>
      <c r="Z24" s="106">
        <v>0</v>
      </c>
      <c r="AA24" s="106">
        <v>35</v>
      </c>
      <c r="AB24" s="106">
        <v>977</v>
      </c>
      <c r="AC24" s="106">
        <v>12041</v>
      </c>
      <c r="AD24" s="106">
        <v>13018</v>
      </c>
      <c r="AE24" s="101" t="s">
        <v>116</v>
      </c>
      <c r="AF24" s="106">
        <v>12102</v>
      </c>
      <c r="AG24" s="106">
        <v>12</v>
      </c>
    </row>
    <row r="25" spans="1:33" x14ac:dyDescent="0.2">
      <c r="A25" s="101" t="s">
        <v>121</v>
      </c>
      <c r="B25" s="101" t="s">
        <v>120</v>
      </c>
      <c r="C25" s="102">
        <v>27286</v>
      </c>
      <c r="D25" s="102">
        <v>220</v>
      </c>
      <c r="E25" s="102">
        <v>27506</v>
      </c>
      <c r="F25" s="103">
        <v>0.11876677784104801</v>
      </c>
      <c r="G25" s="102">
        <v>0</v>
      </c>
      <c r="H25" s="102">
        <v>0</v>
      </c>
      <c r="I25" s="102">
        <v>0</v>
      </c>
      <c r="J25" s="103">
        <v>0</v>
      </c>
      <c r="K25" s="102">
        <v>0</v>
      </c>
      <c r="L25" s="119">
        <v>0</v>
      </c>
      <c r="M25" s="102">
        <v>27506</v>
      </c>
      <c r="N25" s="103">
        <v>0.11876677784104801</v>
      </c>
      <c r="O25" s="102">
        <v>996</v>
      </c>
      <c r="P25" s="102">
        <v>28502</v>
      </c>
      <c r="Q25" s="103">
        <v>0.108164852255054</v>
      </c>
      <c r="R25" s="104">
        <v>5</v>
      </c>
      <c r="S25" s="107"/>
      <c r="T25" s="101" t="s">
        <v>60</v>
      </c>
      <c r="U25" s="106">
        <v>24454</v>
      </c>
      <c r="V25" s="106">
        <v>24586</v>
      </c>
      <c r="W25" s="106">
        <v>132</v>
      </c>
      <c r="X25" s="106">
        <v>0</v>
      </c>
      <c r="Y25" s="106">
        <v>0</v>
      </c>
      <c r="Z25" s="106">
        <v>0</v>
      </c>
      <c r="AA25" s="106">
        <v>0</v>
      </c>
      <c r="AB25" s="106">
        <v>1134</v>
      </c>
      <c r="AC25" s="106">
        <v>24586</v>
      </c>
      <c r="AD25" s="106">
        <v>25720</v>
      </c>
      <c r="AE25" s="101" t="s">
        <v>119</v>
      </c>
      <c r="AF25" s="106">
        <v>12102</v>
      </c>
      <c r="AG25" s="106">
        <v>12</v>
      </c>
    </row>
    <row r="26" spans="1:33" x14ac:dyDescent="0.2">
      <c r="A26" s="101" t="s">
        <v>124</v>
      </c>
      <c r="B26" s="101" t="s">
        <v>123</v>
      </c>
      <c r="C26" s="102">
        <v>3479</v>
      </c>
      <c r="D26" s="102">
        <v>16</v>
      </c>
      <c r="E26" s="102">
        <v>3495</v>
      </c>
      <c r="F26" s="103">
        <v>-6.1240934730056401E-2</v>
      </c>
      <c r="G26" s="102">
        <v>0</v>
      </c>
      <c r="H26" s="102">
        <v>0</v>
      </c>
      <c r="I26" s="102">
        <v>0</v>
      </c>
      <c r="J26" s="103">
        <v>0</v>
      </c>
      <c r="K26" s="102">
        <v>0</v>
      </c>
      <c r="L26" s="119">
        <v>0</v>
      </c>
      <c r="M26" s="102">
        <v>3495</v>
      </c>
      <c r="N26" s="103">
        <v>-6.1240934730056401E-2</v>
      </c>
      <c r="O26" s="102">
        <v>2331</v>
      </c>
      <c r="P26" s="102">
        <v>5826</v>
      </c>
      <c r="Q26" s="103">
        <v>-7.4650571791613704E-2</v>
      </c>
      <c r="R26" s="104">
        <v>5</v>
      </c>
      <c r="S26" s="107"/>
      <c r="T26" s="101" t="s">
        <v>60</v>
      </c>
      <c r="U26" s="106">
        <v>3701</v>
      </c>
      <c r="V26" s="106">
        <v>3723</v>
      </c>
      <c r="W26" s="106">
        <v>22</v>
      </c>
      <c r="X26" s="106">
        <v>0</v>
      </c>
      <c r="Y26" s="106">
        <v>0</v>
      </c>
      <c r="Z26" s="106">
        <v>0</v>
      </c>
      <c r="AA26" s="106">
        <v>0</v>
      </c>
      <c r="AB26" s="106">
        <v>2573</v>
      </c>
      <c r="AC26" s="106">
        <v>3723</v>
      </c>
      <c r="AD26" s="106">
        <v>6296</v>
      </c>
      <c r="AE26" s="101" t="s">
        <v>122</v>
      </c>
      <c r="AF26" s="106">
        <v>12102</v>
      </c>
      <c r="AG26" s="106">
        <v>12</v>
      </c>
    </row>
    <row r="27" spans="1:33" x14ac:dyDescent="0.2">
      <c r="A27" s="101" t="s">
        <v>127</v>
      </c>
      <c r="B27" s="101" t="s">
        <v>126</v>
      </c>
      <c r="C27" s="102">
        <v>26706</v>
      </c>
      <c r="D27" s="102">
        <v>436</v>
      </c>
      <c r="E27" s="102">
        <v>27142</v>
      </c>
      <c r="F27" s="103">
        <v>1.9800864174337799E-2</v>
      </c>
      <c r="G27" s="102">
        <v>0</v>
      </c>
      <c r="H27" s="102">
        <v>0</v>
      </c>
      <c r="I27" s="102">
        <v>0</v>
      </c>
      <c r="J27" s="103">
        <v>0</v>
      </c>
      <c r="K27" s="102">
        <v>0</v>
      </c>
      <c r="L27" s="119">
        <v>0</v>
      </c>
      <c r="M27" s="102">
        <v>27142</v>
      </c>
      <c r="N27" s="103">
        <v>1.9800864174337799E-2</v>
      </c>
      <c r="O27" s="102">
        <v>3854</v>
      </c>
      <c r="P27" s="102">
        <v>30996</v>
      </c>
      <c r="Q27" s="103">
        <v>2.31729055258467E-2</v>
      </c>
      <c r="R27" s="104">
        <v>5</v>
      </c>
      <c r="S27" s="107"/>
      <c r="T27" s="101" t="s">
        <v>60</v>
      </c>
      <c r="U27" s="106">
        <v>26321</v>
      </c>
      <c r="V27" s="106">
        <v>26615</v>
      </c>
      <c r="W27" s="106">
        <v>294</v>
      </c>
      <c r="X27" s="106">
        <v>0</v>
      </c>
      <c r="Y27" s="106">
        <v>0</v>
      </c>
      <c r="Z27" s="106">
        <v>0</v>
      </c>
      <c r="AA27" s="106">
        <v>0</v>
      </c>
      <c r="AB27" s="106">
        <v>3679</v>
      </c>
      <c r="AC27" s="106">
        <v>26615</v>
      </c>
      <c r="AD27" s="106">
        <v>30294</v>
      </c>
      <c r="AE27" s="101" t="s">
        <v>125</v>
      </c>
      <c r="AF27" s="106">
        <v>12102</v>
      </c>
      <c r="AG27" s="106">
        <v>12</v>
      </c>
    </row>
    <row r="28" spans="1:33" x14ac:dyDescent="0.2">
      <c r="A28" s="101" t="s">
        <v>130</v>
      </c>
      <c r="B28" s="101" t="s">
        <v>129</v>
      </c>
      <c r="C28" s="102">
        <v>99687</v>
      </c>
      <c r="D28" s="102">
        <v>340</v>
      </c>
      <c r="E28" s="102">
        <v>100027</v>
      </c>
      <c r="F28" s="103">
        <v>-4.6390130895293299E-2</v>
      </c>
      <c r="G28" s="102">
        <v>10746</v>
      </c>
      <c r="H28" s="102">
        <v>0</v>
      </c>
      <c r="I28" s="102">
        <v>10746</v>
      </c>
      <c r="J28" s="103">
        <v>1.6362432611368601E-2</v>
      </c>
      <c r="K28" s="102">
        <v>0</v>
      </c>
      <c r="L28" s="119">
        <v>0</v>
      </c>
      <c r="M28" s="102">
        <v>110773</v>
      </c>
      <c r="N28" s="103">
        <v>-4.0643999099301997E-2</v>
      </c>
      <c r="O28" s="102">
        <v>928</v>
      </c>
      <c r="P28" s="102">
        <v>111701</v>
      </c>
      <c r="Q28" s="103">
        <v>-4.1456423986544498E-2</v>
      </c>
      <c r="R28" s="104">
        <v>4</v>
      </c>
      <c r="S28" s="107"/>
      <c r="T28" s="101" t="s">
        <v>60</v>
      </c>
      <c r="U28" s="106">
        <v>104511</v>
      </c>
      <c r="V28" s="106">
        <v>104893</v>
      </c>
      <c r="W28" s="106">
        <v>382</v>
      </c>
      <c r="X28" s="106">
        <v>10573</v>
      </c>
      <c r="Y28" s="106">
        <v>10573</v>
      </c>
      <c r="Z28" s="106">
        <v>0</v>
      </c>
      <c r="AA28" s="106">
        <v>0</v>
      </c>
      <c r="AB28" s="106">
        <v>1066</v>
      </c>
      <c r="AC28" s="106">
        <v>115466</v>
      </c>
      <c r="AD28" s="106">
        <v>116532</v>
      </c>
      <c r="AE28" s="101" t="s">
        <v>128</v>
      </c>
      <c r="AF28" s="106">
        <v>12102</v>
      </c>
      <c r="AG28" s="106">
        <v>12</v>
      </c>
    </row>
    <row r="29" spans="1:33" x14ac:dyDescent="0.2">
      <c r="A29" s="101" t="s">
        <v>133</v>
      </c>
      <c r="B29" s="101" t="s">
        <v>132</v>
      </c>
      <c r="C29" s="102">
        <v>14867</v>
      </c>
      <c r="D29" s="102">
        <v>98</v>
      </c>
      <c r="E29" s="102">
        <v>14965</v>
      </c>
      <c r="F29" s="103">
        <v>1.6851260447102001E-2</v>
      </c>
      <c r="G29" s="102">
        <v>0</v>
      </c>
      <c r="H29" s="102">
        <v>0</v>
      </c>
      <c r="I29" s="102">
        <v>0</v>
      </c>
      <c r="J29" s="103">
        <v>0</v>
      </c>
      <c r="K29" s="102">
        <v>0</v>
      </c>
      <c r="L29" s="119">
        <v>0</v>
      </c>
      <c r="M29" s="102">
        <v>14965</v>
      </c>
      <c r="N29" s="103">
        <v>1.6851260447102001E-2</v>
      </c>
      <c r="O29" s="102">
        <v>5562</v>
      </c>
      <c r="P29" s="102">
        <v>20527</v>
      </c>
      <c r="Q29" s="103">
        <v>-6.4375605033881898E-3</v>
      </c>
      <c r="R29" s="104">
        <v>5</v>
      </c>
      <c r="S29" s="107"/>
      <c r="T29" s="101" t="s">
        <v>60</v>
      </c>
      <c r="U29" s="106">
        <v>14631</v>
      </c>
      <c r="V29" s="106">
        <v>14717</v>
      </c>
      <c r="W29" s="106">
        <v>86</v>
      </c>
      <c r="X29" s="106">
        <v>0</v>
      </c>
      <c r="Y29" s="106">
        <v>0</v>
      </c>
      <c r="Z29" s="106">
        <v>0</v>
      </c>
      <c r="AA29" s="106">
        <v>0</v>
      </c>
      <c r="AB29" s="106">
        <v>5943</v>
      </c>
      <c r="AC29" s="106">
        <v>14717</v>
      </c>
      <c r="AD29" s="106">
        <v>20660</v>
      </c>
      <c r="AE29" s="101" t="s">
        <v>131</v>
      </c>
      <c r="AF29" s="106">
        <v>12102</v>
      </c>
      <c r="AG29" s="106">
        <v>12</v>
      </c>
    </row>
    <row r="30" spans="1:33" x14ac:dyDescent="0.2">
      <c r="A30" s="101" t="s">
        <v>136</v>
      </c>
      <c r="B30" s="101" t="s">
        <v>135</v>
      </c>
      <c r="C30" s="102">
        <v>7319</v>
      </c>
      <c r="D30" s="102">
        <v>96</v>
      </c>
      <c r="E30" s="102">
        <v>7415</v>
      </c>
      <c r="F30" s="103">
        <v>0.13188826133414702</v>
      </c>
      <c r="G30" s="102">
        <v>0</v>
      </c>
      <c r="H30" s="102">
        <v>0</v>
      </c>
      <c r="I30" s="102">
        <v>0</v>
      </c>
      <c r="J30" s="103">
        <v>0</v>
      </c>
      <c r="K30" s="102">
        <v>0</v>
      </c>
      <c r="L30" s="119">
        <v>0</v>
      </c>
      <c r="M30" s="102">
        <v>7415</v>
      </c>
      <c r="N30" s="103">
        <v>0.13188826133414702</v>
      </c>
      <c r="O30" s="102">
        <v>4669</v>
      </c>
      <c r="P30" s="102">
        <v>12084</v>
      </c>
      <c r="Q30" s="103">
        <v>0.12829131652661099</v>
      </c>
      <c r="R30" s="104">
        <v>5</v>
      </c>
      <c r="S30" s="107"/>
      <c r="T30" s="101" t="s">
        <v>60</v>
      </c>
      <c r="U30" s="106">
        <v>6491</v>
      </c>
      <c r="V30" s="106">
        <v>6551</v>
      </c>
      <c r="W30" s="106">
        <v>60</v>
      </c>
      <c r="X30" s="106">
        <v>0</v>
      </c>
      <c r="Y30" s="106">
        <v>0</v>
      </c>
      <c r="Z30" s="106">
        <v>0</v>
      </c>
      <c r="AA30" s="106">
        <v>0</v>
      </c>
      <c r="AB30" s="106">
        <v>4159</v>
      </c>
      <c r="AC30" s="106">
        <v>6551</v>
      </c>
      <c r="AD30" s="106">
        <v>10710</v>
      </c>
      <c r="AE30" s="101" t="s">
        <v>134</v>
      </c>
      <c r="AF30" s="106">
        <v>12102</v>
      </c>
      <c r="AG30" s="106">
        <v>12</v>
      </c>
    </row>
    <row r="31" spans="1:33" x14ac:dyDescent="0.2">
      <c r="A31" s="101" t="s">
        <v>139</v>
      </c>
      <c r="B31" s="101" t="s">
        <v>138</v>
      </c>
      <c r="C31" s="102">
        <v>6945</v>
      </c>
      <c r="D31" s="102">
        <v>12</v>
      </c>
      <c r="E31" s="102">
        <v>6957</v>
      </c>
      <c r="F31" s="103">
        <v>9.7145560637123499E-2</v>
      </c>
      <c r="G31" s="102">
        <v>0</v>
      </c>
      <c r="H31" s="102">
        <v>0</v>
      </c>
      <c r="I31" s="102">
        <v>0</v>
      </c>
      <c r="J31" s="103">
        <v>0</v>
      </c>
      <c r="K31" s="102">
        <v>0</v>
      </c>
      <c r="L31" s="119">
        <v>0</v>
      </c>
      <c r="M31" s="102">
        <v>6957</v>
      </c>
      <c r="N31" s="103">
        <v>9.7145560637123499E-2</v>
      </c>
      <c r="O31" s="102">
        <v>0</v>
      </c>
      <c r="P31" s="102">
        <v>6957</v>
      </c>
      <c r="Q31" s="103">
        <v>9.7145560637123499E-2</v>
      </c>
      <c r="R31" s="104">
        <v>5</v>
      </c>
      <c r="S31" s="107"/>
      <c r="T31" s="101" t="s">
        <v>60</v>
      </c>
      <c r="U31" s="106">
        <v>6339</v>
      </c>
      <c r="V31" s="106">
        <v>6341</v>
      </c>
      <c r="W31" s="106">
        <v>2</v>
      </c>
      <c r="X31" s="106">
        <v>0</v>
      </c>
      <c r="Y31" s="106">
        <v>0</v>
      </c>
      <c r="Z31" s="106">
        <v>0</v>
      </c>
      <c r="AA31" s="106">
        <v>0</v>
      </c>
      <c r="AB31" s="106">
        <v>0</v>
      </c>
      <c r="AC31" s="106">
        <v>6341</v>
      </c>
      <c r="AD31" s="106">
        <v>6341</v>
      </c>
      <c r="AE31" s="101" t="s">
        <v>137</v>
      </c>
      <c r="AF31" s="106">
        <v>12102</v>
      </c>
      <c r="AG31" s="106">
        <v>12</v>
      </c>
    </row>
    <row r="32" spans="1:33" x14ac:dyDescent="0.2">
      <c r="A32" s="101" t="s">
        <v>143</v>
      </c>
      <c r="B32" s="101" t="s">
        <v>141</v>
      </c>
      <c r="C32" s="102">
        <v>1910194</v>
      </c>
      <c r="D32" s="102">
        <v>818116</v>
      </c>
      <c r="E32" s="102">
        <v>2728310</v>
      </c>
      <c r="F32" s="103">
        <v>5.5725771563496201E-2</v>
      </c>
      <c r="G32" s="102">
        <v>2554957</v>
      </c>
      <c r="H32" s="102">
        <v>669930</v>
      </c>
      <c r="I32" s="102">
        <v>3224887</v>
      </c>
      <c r="J32" s="103">
        <v>9.7163808724135811E-2</v>
      </c>
      <c r="K32" s="102">
        <v>0</v>
      </c>
      <c r="L32" s="119">
        <v>0</v>
      </c>
      <c r="M32" s="102">
        <v>5953197</v>
      </c>
      <c r="N32" s="103">
        <v>7.7776381745791504E-2</v>
      </c>
      <c r="O32" s="102">
        <v>9912</v>
      </c>
      <c r="P32" s="102">
        <v>5963109</v>
      </c>
      <c r="Q32" s="103">
        <v>7.7973497485527704E-2</v>
      </c>
      <c r="R32" s="104">
        <v>1</v>
      </c>
      <c r="S32" s="107"/>
      <c r="T32" s="101" t="s">
        <v>142</v>
      </c>
      <c r="U32" s="106">
        <v>1835174</v>
      </c>
      <c r="V32" s="106">
        <v>2584298</v>
      </c>
      <c r="W32" s="106">
        <v>749124</v>
      </c>
      <c r="X32" s="106">
        <v>2351794</v>
      </c>
      <c r="Y32" s="106">
        <v>2939294</v>
      </c>
      <c r="Z32" s="106">
        <v>587500</v>
      </c>
      <c r="AA32" s="106">
        <v>0</v>
      </c>
      <c r="AB32" s="106">
        <v>8185</v>
      </c>
      <c r="AC32" s="106">
        <v>5523592</v>
      </c>
      <c r="AD32" s="106">
        <v>5531777</v>
      </c>
      <c r="AE32" s="101" t="s">
        <v>140</v>
      </c>
      <c r="AF32" s="106">
        <v>12102</v>
      </c>
      <c r="AG32" s="106">
        <v>12</v>
      </c>
    </row>
    <row r="33" spans="1:33" x14ac:dyDescent="0.2">
      <c r="A33" s="101" t="s">
        <v>146</v>
      </c>
      <c r="B33" s="101" t="s">
        <v>145</v>
      </c>
      <c r="C33" s="102">
        <v>6668</v>
      </c>
      <c r="D33" s="102">
        <v>0</v>
      </c>
      <c r="E33" s="102">
        <v>6668</v>
      </c>
      <c r="F33" s="103">
        <v>0.23802450798366098</v>
      </c>
      <c r="G33" s="102">
        <v>8</v>
      </c>
      <c r="H33" s="102">
        <v>0</v>
      </c>
      <c r="I33" s="102">
        <v>8</v>
      </c>
      <c r="J33" s="103">
        <v>-0.33333333333333298</v>
      </c>
      <c r="K33" s="102">
        <v>0</v>
      </c>
      <c r="L33" s="119">
        <v>0</v>
      </c>
      <c r="M33" s="102">
        <v>6676</v>
      </c>
      <c r="N33" s="103">
        <v>0.236754353464246</v>
      </c>
      <c r="O33" s="102">
        <v>0</v>
      </c>
      <c r="P33" s="102">
        <v>6676</v>
      </c>
      <c r="Q33" s="103">
        <v>0.236754353464246</v>
      </c>
      <c r="R33" s="104">
        <v>5</v>
      </c>
      <c r="S33" s="107"/>
      <c r="T33" s="101" t="s">
        <v>60</v>
      </c>
      <c r="U33" s="106">
        <v>5386</v>
      </c>
      <c r="V33" s="106">
        <v>5386</v>
      </c>
      <c r="W33" s="106">
        <v>0</v>
      </c>
      <c r="X33" s="106">
        <v>12</v>
      </c>
      <c r="Y33" s="106">
        <v>12</v>
      </c>
      <c r="Z33" s="106">
        <v>0</v>
      </c>
      <c r="AA33" s="106">
        <v>0</v>
      </c>
      <c r="AB33" s="106">
        <v>0</v>
      </c>
      <c r="AC33" s="106">
        <v>5398</v>
      </c>
      <c r="AD33" s="106">
        <v>5398</v>
      </c>
      <c r="AE33" s="101" t="s">
        <v>144</v>
      </c>
      <c r="AF33" s="106">
        <v>12102</v>
      </c>
      <c r="AG33" s="106">
        <v>12</v>
      </c>
    </row>
    <row r="34" spans="1:33" x14ac:dyDescent="0.2">
      <c r="A34" s="101" t="s">
        <v>149</v>
      </c>
      <c r="B34" s="101" t="s">
        <v>148</v>
      </c>
      <c r="C34" s="102">
        <v>9634</v>
      </c>
      <c r="D34" s="102">
        <v>22</v>
      </c>
      <c r="E34" s="102">
        <v>9656</v>
      </c>
      <c r="F34" s="103">
        <v>0.181017612524462</v>
      </c>
      <c r="G34" s="102">
        <v>0</v>
      </c>
      <c r="H34" s="102">
        <v>0</v>
      </c>
      <c r="I34" s="102">
        <v>0</v>
      </c>
      <c r="J34" s="103">
        <v>0</v>
      </c>
      <c r="K34" s="102">
        <v>0</v>
      </c>
      <c r="L34" s="119">
        <v>0</v>
      </c>
      <c r="M34" s="102">
        <v>9656</v>
      </c>
      <c r="N34" s="103">
        <v>0.181017612524462</v>
      </c>
      <c r="O34" s="102">
        <v>3860</v>
      </c>
      <c r="P34" s="102">
        <v>13516</v>
      </c>
      <c r="Q34" s="103">
        <v>0.15383302031756901</v>
      </c>
      <c r="R34" s="104">
        <v>5</v>
      </c>
      <c r="S34" s="107"/>
      <c r="T34" s="101" t="s">
        <v>60</v>
      </c>
      <c r="U34" s="106">
        <v>8150</v>
      </c>
      <c r="V34" s="106">
        <v>8176</v>
      </c>
      <c r="W34" s="106">
        <v>26</v>
      </c>
      <c r="X34" s="106">
        <v>0</v>
      </c>
      <c r="Y34" s="106">
        <v>0</v>
      </c>
      <c r="Z34" s="106">
        <v>0</v>
      </c>
      <c r="AA34" s="106">
        <v>0</v>
      </c>
      <c r="AB34" s="106">
        <v>3538</v>
      </c>
      <c r="AC34" s="106">
        <v>8176</v>
      </c>
      <c r="AD34" s="106">
        <v>11714</v>
      </c>
      <c r="AE34" s="101" t="s">
        <v>147</v>
      </c>
      <c r="AF34" s="106">
        <v>12102</v>
      </c>
      <c r="AG34" s="106">
        <v>12</v>
      </c>
    </row>
    <row r="35" spans="1:33" x14ac:dyDescent="0.2">
      <c r="A35" s="101" t="s">
        <v>152</v>
      </c>
      <c r="B35" s="101" t="s">
        <v>151</v>
      </c>
      <c r="C35" s="102">
        <v>2522</v>
      </c>
      <c r="D35" s="102">
        <v>2</v>
      </c>
      <c r="E35" s="102">
        <v>2524</v>
      </c>
      <c r="F35" s="103">
        <v>0.14156490275893299</v>
      </c>
      <c r="G35" s="102">
        <v>0</v>
      </c>
      <c r="H35" s="102">
        <v>0</v>
      </c>
      <c r="I35" s="102">
        <v>0</v>
      </c>
      <c r="J35" s="103">
        <v>0</v>
      </c>
      <c r="K35" s="102">
        <v>0</v>
      </c>
      <c r="L35" s="119">
        <v>0</v>
      </c>
      <c r="M35" s="102">
        <v>2524</v>
      </c>
      <c r="N35" s="103">
        <v>0.14156490275893299</v>
      </c>
      <c r="O35" s="102">
        <v>1740</v>
      </c>
      <c r="P35" s="102">
        <v>4264</v>
      </c>
      <c r="Q35" s="103">
        <v>0.198089350941276</v>
      </c>
      <c r="R35" s="104">
        <v>5</v>
      </c>
      <c r="S35" s="107"/>
      <c r="T35" s="101" t="s">
        <v>60</v>
      </c>
      <c r="U35" s="106">
        <v>2211</v>
      </c>
      <c r="V35" s="106">
        <v>2211</v>
      </c>
      <c r="W35" s="106">
        <v>0</v>
      </c>
      <c r="X35" s="106">
        <v>0</v>
      </c>
      <c r="Y35" s="106">
        <v>0</v>
      </c>
      <c r="Z35" s="106">
        <v>0</v>
      </c>
      <c r="AA35" s="106">
        <v>0</v>
      </c>
      <c r="AB35" s="106">
        <v>1348</v>
      </c>
      <c r="AC35" s="106">
        <v>2211</v>
      </c>
      <c r="AD35" s="106">
        <v>3559</v>
      </c>
      <c r="AE35" s="101" t="s">
        <v>150</v>
      </c>
      <c r="AF35" s="106">
        <v>12102</v>
      </c>
      <c r="AG35" s="106">
        <v>12</v>
      </c>
    </row>
    <row r="36" spans="1:33" x14ac:dyDescent="0.2">
      <c r="A36" s="101" t="s">
        <v>155</v>
      </c>
      <c r="B36" s="101" t="s">
        <v>154</v>
      </c>
      <c r="C36" s="102">
        <v>8357</v>
      </c>
      <c r="D36" s="102">
        <v>28</v>
      </c>
      <c r="E36" s="102">
        <v>8385</v>
      </c>
      <c r="F36" s="103">
        <v>3.91622258024538E-2</v>
      </c>
      <c r="G36" s="102">
        <v>0</v>
      </c>
      <c r="H36" s="102">
        <v>0</v>
      </c>
      <c r="I36" s="102">
        <v>0</v>
      </c>
      <c r="J36" s="103">
        <v>0</v>
      </c>
      <c r="K36" s="102">
        <v>0</v>
      </c>
      <c r="L36" s="119">
        <v>0</v>
      </c>
      <c r="M36" s="102">
        <v>8385</v>
      </c>
      <c r="N36" s="103">
        <v>3.91622258024538E-2</v>
      </c>
      <c r="O36" s="102">
        <v>1808</v>
      </c>
      <c r="P36" s="102">
        <v>10193</v>
      </c>
      <c r="Q36" s="103">
        <v>7.2834438480159996E-2</v>
      </c>
      <c r="R36" s="104">
        <v>5</v>
      </c>
      <c r="S36" s="107"/>
      <c r="T36" s="101" t="s">
        <v>60</v>
      </c>
      <c r="U36" s="106">
        <v>8055</v>
      </c>
      <c r="V36" s="106">
        <v>8069</v>
      </c>
      <c r="W36" s="106">
        <v>14</v>
      </c>
      <c r="X36" s="106">
        <v>0</v>
      </c>
      <c r="Y36" s="106">
        <v>0</v>
      </c>
      <c r="Z36" s="106">
        <v>0</v>
      </c>
      <c r="AA36" s="106">
        <v>0</v>
      </c>
      <c r="AB36" s="106">
        <v>1432</v>
      </c>
      <c r="AC36" s="106">
        <v>8069</v>
      </c>
      <c r="AD36" s="106">
        <v>9501</v>
      </c>
      <c r="AE36" s="101" t="s">
        <v>153</v>
      </c>
      <c r="AF36" s="106">
        <v>12102</v>
      </c>
      <c r="AG36" s="106">
        <v>12</v>
      </c>
    </row>
    <row r="37" spans="1:33" x14ac:dyDescent="0.2">
      <c r="A37" s="101" t="s">
        <v>158</v>
      </c>
      <c r="B37" s="101" t="s">
        <v>157</v>
      </c>
      <c r="C37" s="102">
        <v>18383</v>
      </c>
      <c r="D37" s="102">
        <v>264</v>
      </c>
      <c r="E37" s="102">
        <v>18647</v>
      </c>
      <c r="F37" s="103">
        <v>0.15532837670384098</v>
      </c>
      <c r="G37" s="102">
        <v>0</v>
      </c>
      <c r="H37" s="102">
        <v>0</v>
      </c>
      <c r="I37" s="102">
        <v>0</v>
      </c>
      <c r="J37" s="103">
        <v>0</v>
      </c>
      <c r="K37" s="102">
        <v>0</v>
      </c>
      <c r="L37" s="119">
        <v>0</v>
      </c>
      <c r="M37" s="102">
        <v>18647</v>
      </c>
      <c r="N37" s="103">
        <v>0.15532837670384098</v>
      </c>
      <c r="O37" s="102">
        <v>6426</v>
      </c>
      <c r="P37" s="102">
        <v>25073</v>
      </c>
      <c r="Q37" s="103">
        <v>0.15061263824514701</v>
      </c>
      <c r="R37" s="104">
        <v>5</v>
      </c>
      <c r="S37" s="107"/>
      <c r="T37" s="101" t="s">
        <v>60</v>
      </c>
      <c r="U37" s="106">
        <v>16074</v>
      </c>
      <c r="V37" s="106">
        <v>16140</v>
      </c>
      <c r="W37" s="106">
        <v>66</v>
      </c>
      <c r="X37" s="106">
        <v>0</v>
      </c>
      <c r="Y37" s="106">
        <v>0</v>
      </c>
      <c r="Z37" s="106">
        <v>0</v>
      </c>
      <c r="AA37" s="106">
        <v>0</v>
      </c>
      <c r="AB37" s="106">
        <v>5651</v>
      </c>
      <c r="AC37" s="106">
        <v>16140</v>
      </c>
      <c r="AD37" s="106">
        <v>21791</v>
      </c>
      <c r="AE37" s="101" t="s">
        <v>156</v>
      </c>
      <c r="AF37" s="106">
        <v>12102</v>
      </c>
      <c r="AG37" s="106">
        <v>12</v>
      </c>
    </row>
    <row r="38" spans="1:33" x14ac:dyDescent="0.2">
      <c r="A38" s="101" t="s">
        <v>161</v>
      </c>
      <c r="B38" s="101" t="s">
        <v>160</v>
      </c>
      <c r="C38" s="102">
        <v>14018</v>
      </c>
      <c r="D38" s="102">
        <v>2686</v>
      </c>
      <c r="E38" s="102">
        <v>16704</v>
      </c>
      <c r="F38" s="103">
        <v>1.0281843474053502E-2</v>
      </c>
      <c r="G38" s="102">
        <v>0</v>
      </c>
      <c r="H38" s="102">
        <v>0</v>
      </c>
      <c r="I38" s="102">
        <v>0</v>
      </c>
      <c r="J38" s="103">
        <v>0</v>
      </c>
      <c r="K38" s="102">
        <v>0</v>
      </c>
      <c r="L38" s="119">
        <v>0</v>
      </c>
      <c r="M38" s="102">
        <v>16704</v>
      </c>
      <c r="N38" s="103">
        <v>1.0281843474053502E-2</v>
      </c>
      <c r="O38" s="102">
        <v>5026</v>
      </c>
      <c r="P38" s="102">
        <v>21730</v>
      </c>
      <c r="Q38" s="103">
        <v>2.28770476369799E-2</v>
      </c>
      <c r="R38" s="104">
        <v>5</v>
      </c>
      <c r="S38" s="107"/>
      <c r="T38" s="101" t="s">
        <v>60</v>
      </c>
      <c r="U38" s="106">
        <v>13994</v>
      </c>
      <c r="V38" s="106">
        <v>16534</v>
      </c>
      <c r="W38" s="106">
        <v>2540</v>
      </c>
      <c r="X38" s="106">
        <v>0</v>
      </c>
      <c r="Y38" s="106">
        <v>0</v>
      </c>
      <c r="Z38" s="106">
        <v>0</v>
      </c>
      <c r="AA38" s="106">
        <v>0</v>
      </c>
      <c r="AB38" s="106">
        <v>4710</v>
      </c>
      <c r="AC38" s="106">
        <v>16534</v>
      </c>
      <c r="AD38" s="106">
        <v>21244</v>
      </c>
      <c r="AE38" s="101" t="s">
        <v>159</v>
      </c>
      <c r="AF38" s="106">
        <v>12102</v>
      </c>
      <c r="AG38" s="106">
        <v>12</v>
      </c>
    </row>
    <row r="39" spans="1:33" x14ac:dyDescent="0.2">
      <c r="A39" s="101" t="s">
        <v>164</v>
      </c>
      <c r="B39" s="101" t="s">
        <v>163</v>
      </c>
      <c r="C39" s="102">
        <v>556248</v>
      </c>
      <c r="D39" s="102">
        <v>13718</v>
      </c>
      <c r="E39" s="102">
        <v>569966</v>
      </c>
      <c r="F39" s="103">
        <v>1.8238271249845901E-2</v>
      </c>
      <c r="G39" s="102">
        <v>284865</v>
      </c>
      <c r="H39" s="102">
        <v>14532</v>
      </c>
      <c r="I39" s="102">
        <v>299397</v>
      </c>
      <c r="J39" s="103">
        <v>-7.8673572068204689E-2</v>
      </c>
      <c r="K39" s="102">
        <v>48461</v>
      </c>
      <c r="L39" s="119">
        <v>-2.68484678099522E-2</v>
      </c>
      <c r="M39" s="102">
        <v>917824</v>
      </c>
      <c r="N39" s="103">
        <v>-1.78637543632118E-2</v>
      </c>
      <c r="O39" s="102">
        <v>4447</v>
      </c>
      <c r="P39" s="102">
        <v>922271</v>
      </c>
      <c r="Q39" s="103">
        <v>-1.5282131661441999E-2</v>
      </c>
      <c r="R39" s="104">
        <v>2</v>
      </c>
      <c r="S39" s="107"/>
      <c r="T39" s="101" t="s">
        <v>60</v>
      </c>
      <c r="U39" s="106">
        <v>544667</v>
      </c>
      <c r="V39" s="106">
        <v>559757</v>
      </c>
      <c r="W39" s="106">
        <v>15090</v>
      </c>
      <c r="X39" s="106">
        <v>309611</v>
      </c>
      <c r="Y39" s="106">
        <v>324963</v>
      </c>
      <c r="Z39" s="106">
        <v>15352</v>
      </c>
      <c r="AA39" s="106">
        <v>49798</v>
      </c>
      <c r="AB39" s="106">
        <v>2066</v>
      </c>
      <c r="AC39" s="106">
        <v>934518</v>
      </c>
      <c r="AD39" s="106">
        <v>936584</v>
      </c>
      <c r="AE39" s="101" t="s">
        <v>162</v>
      </c>
      <c r="AF39" s="106">
        <v>12102</v>
      </c>
      <c r="AG39" s="106">
        <v>12</v>
      </c>
    </row>
    <row r="40" spans="1:33" x14ac:dyDescent="0.2">
      <c r="A40" s="101" t="s">
        <v>167</v>
      </c>
      <c r="B40" s="101" t="s">
        <v>166</v>
      </c>
      <c r="C40" s="102">
        <v>25328</v>
      </c>
      <c r="D40" s="102">
        <v>594</v>
      </c>
      <c r="E40" s="102">
        <v>25922</v>
      </c>
      <c r="F40" s="103">
        <v>9.4725284006926008E-2</v>
      </c>
      <c r="G40" s="102">
        <v>0</v>
      </c>
      <c r="H40" s="102">
        <v>0</v>
      </c>
      <c r="I40" s="102">
        <v>0</v>
      </c>
      <c r="J40" s="103">
        <v>0</v>
      </c>
      <c r="K40" s="102">
        <v>0</v>
      </c>
      <c r="L40" s="119">
        <v>0</v>
      </c>
      <c r="M40" s="102">
        <v>25922</v>
      </c>
      <c r="N40" s="103">
        <v>9.4725284006926008E-2</v>
      </c>
      <c r="O40" s="102">
        <v>3213</v>
      </c>
      <c r="P40" s="102">
        <v>29135</v>
      </c>
      <c r="Q40" s="103">
        <v>9.8232123336725805E-2</v>
      </c>
      <c r="R40" s="104">
        <v>5</v>
      </c>
      <c r="S40" s="107"/>
      <c r="T40" s="101" t="s">
        <v>60</v>
      </c>
      <c r="U40" s="106">
        <v>23237</v>
      </c>
      <c r="V40" s="106">
        <v>23679</v>
      </c>
      <c r="W40" s="106">
        <v>442</v>
      </c>
      <c r="X40" s="106">
        <v>0</v>
      </c>
      <c r="Y40" s="106">
        <v>0</v>
      </c>
      <c r="Z40" s="106">
        <v>0</v>
      </c>
      <c r="AA40" s="106">
        <v>0</v>
      </c>
      <c r="AB40" s="106">
        <v>2850</v>
      </c>
      <c r="AC40" s="106">
        <v>23679</v>
      </c>
      <c r="AD40" s="106">
        <v>26529</v>
      </c>
      <c r="AE40" s="101" t="s">
        <v>165</v>
      </c>
      <c r="AF40" s="106">
        <v>12102</v>
      </c>
      <c r="AG40" s="106">
        <v>12</v>
      </c>
    </row>
    <row r="41" spans="1:33" x14ac:dyDescent="0.2">
      <c r="A41" s="101" t="s">
        <v>170</v>
      </c>
      <c r="B41" s="101" t="s">
        <v>169</v>
      </c>
      <c r="C41" s="102">
        <v>33898</v>
      </c>
      <c r="D41" s="102">
        <v>28</v>
      </c>
      <c r="E41" s="102">
        <v>33926</v>
      </c>
      <c r="F41" s="103">
        <v>1.6844503057187401E-2</v>
      </c>
      <c r="G41" s="102">
        <v>356</v>
      </c>
      <c r="H41" s="102">
        <v>0</v>
      </c>
      <c r="I41" s="102">
        <v>356</v>
      </c>
      <c r="J41" s="103">
        <v>5.0338983050847492</v>
      </c>
      <c r="K41" s="102">
        <v>0</v>
      </c>
      <c r="L41" s="119">
        <v>0</v>
      </c>
      <c r="M41" s="102">
        <v>34282</v>
      </c>
      <c r="N41" s="103">
        <v>2.5700864674026901E-2</v>
      </c>
      <c r="O41" s="102">
        <v>0</v>
      </c>
      <c r="P41" s="102">
        <v>34282</v>
      </c>
      <c r="Q41" s="103">
        <v>2.5700864674026901E-2</v>
      </c>
      <c r="R41" s="104">
        <v>4</v>
      </c>
      <c r="S41" s="107"/>
      <c r="T41" s="101" t="s">
        <v>60</v>
      </c>
      <c r="U41" s="106">
        <v>33328</v>
      </c>
      <c r="V41" s="106">
        <v>33364</v>
      </c>
      <c r="W41" s="106">
        <v>36</v>
      </c>
      <c r="X41" s="106">
        <v>59</v>
      </c>
      <c r="Y41" s="106">
        <v>59</v>
      </c>
      <c r="Z41" s="106">
        <v>0</v>
      </c>
      <c r="AA41" s="106">
        <v>0</v>
      </c>
      <c r="AB41" s="106">
        <v>0</v>
      </c>
      <c r="AC41" s="106">
        <v>33423</v>
      </c>
      <c r="AD41" s="106">
        <v>33423</v>
      </c>
      <c r="AE41" s="101" t="s">
        <v>168</v>
      </c>
      <c r="AF41" s="106">
        <v>12102</v>
      </c>
      <c r="AG41" s="106">
        <v>12</v>
      </c>
    </row>
    <row r="42" spans="1:33" x14ac:dyDescent="0.2">
      <c r="A42" s="101" t="s">
        <v>173</v>
      </c>
      <c r="B42" s="101" t="s">
        <v>172</v>
      </c>
      <c r="C42" s="102">
        <v>20480</v>
      </c>
      <c r="D42" s="102">
        <v>26</v>
      </c>
      <c r="E42" s="102">
        <v>20506</v>
      </c>
      <c r="F42" s="103">
        <v>0.18552350118517699</v>
      </c>
      <c r="G42" s="102">
        <v>0</v>
      </c>
      <c r="H42" s="102">
        <v>0</v>
      </c>
      <c r="I42" s="102">
        <v>0</v>
      </c>
      <c r="J42" s="103">
        <v>0</v>
      </c>
      <c r="K42" s="102">
        <v>0</v>
      </c>
      <c r="L42" s="119">
        <v>0</v>
      </c>
      <c r="M42" s="102">
        <v>20506</v>
      </c>
      <c r="N42" s="103">
        <v>0.18552350118517699</v>
      </c>
      <c r="O42" s="102">
        <v>848</v>
      </c>
      <c r="P42" s="102">
        <v>21354</v>
      </c>
      <c r="Q42" s="103">
        <v>0.18271946829133201</v>
      </c>
      <c r="R42" s="104">
        <v>5</v>
      </c>
      <c r="S42" s="107"/>
      <c r="T42" s="101" t="s">
        <v>60</v>
      </c>
      <c r="U42" s="106">
        <v>17277</v>
      </c>
      <c r="V42" s="106">
        <v>17297</v>
      </c>
      <c r="W42" s="106">
        <v>20</v>
      </c>
      <c r="X42" s="106">
        <v>0</v>
      </c>
      <c r="Y42" s="106">
        <v>0</v>
      </c>
      <c r="Z42" s="106">
        <v>0</v>
      </c>
      <c r="AA42" s="106">
        <v>0</v>
      </c>
      <c r="AB42" s="106">
        <v>758</v>
      </c>
      <c r="AC42" s="106">
        <v>17297</v>
      </c>
      <c r="AD42" s="106">
        <v>18055</v>
      </c>
      <c r="AE42" s="101" t="s">
        <v>171</v>
      </c>
      <c r="AF42" s="106">
        <v>12102</v>
      </c>
      <c r="AG42" s="106">
        <v>12</v>
      </c>
    </row>
    <row r="43" spans="1:33" x14ac:dyDescent="0.2">
      <c r="A43" s="101" t="s">
        <v>176</v>
      </c>
      <c r="B43" s="101" t="s">
        <v>175</v>
      </c>
      <c r="C43" s="102">
        <v>3281</v>
      </c>
      <c r="D43" s="102">
        <v>78</v>
      </c>
      <c r="E43" s="102">
        <v>3359</v>
      </c>
      <c r="F43" s="103">
        <v>5.4300062774639002E-2</v>
      </c>
      <c r="G43" s="102">
        <v>0</v>
      </c>
      <c r="H43" s="102">
        <v>0</v>
      </c>
      <c r="I43" s="102">
        <v>0</v>
      </c>
      <c r="J43" s="103">
        <v>0</v>
      </c>
      <c r="K43" s="102">
        <v>0</v>
      </c>
      <c r="L43" s="119">
        <v>0</v>
      </c>
      <c r="M43" s="102">
        <v>3359</v>
      </c>
      <c r="N43" s="103">
        <v>5.4300062774639002E-2</v>
      </c>
      <c r="O43" s="102">
        <v>3279</v>
      </c>
      <c r="P43" s="102">
        <v>6638</v>
      </c>
      <c r="Q43" s="103">
        <v>0.16150481189851298</v>
      </c>
      <c r="R43" s="104">
        <v>5</v>
      </c>
      <c r="S43" s="107"/>
      <c r="T43" s="101" t="s">
        <v>60</v>
      </c>
      <c r="U43" s="106">
        <v>3122</v>
      </c>
      <c r="V43" s="106">
        <v>3186</v>
      </c>
      <c r="W43" s="106">
        <v>64</v>
      </c>
      <c r="X43" s="106">
        <v>0</v>
      </c>
      <c r="Y43" s="106">
        <v>0</v>
      </c>
      <c r="Z43" s="106">
        <v>0</v>
      </c>
      <c r="AA43" s="106">
        <v>0</v>
      </c>
      <c r="AB43" s="106">
        <v>2529</v>
      </c>
      <c r="AC43" s="106">
        <v>3186</v>
      </c>
      <c r="AD43" s="106">
        <v>5715</v>
      </c>
      <c r="AE43" s="101" t="s">
        <v>174</v>
      </c>
      <c r="AF43" s="106">
        <v>12102</v>
      </c>
      <c r="AG43" s="106">
        <v>12</v>
      </c>
    </row>
    <row r="44" spans="1:33" x14ac:dyDescent="0.2">
      <c r="A44" s="101" t="s">
        <v>179</v>
      </c>
      <c r="B44" s="101" t="s">
        <v>178</v>
      </c>
      <c r="C44" s="102">
        <v>411277</v>
      </c>
      <c r="D44" s="102">
        <v>99188</v>
      </c>
      <c r="E44" s="102">
        <v>510465</v>
      </c>
      <c r="F44" s="103">
        <v>8.1665518885416094E-2</v>
      </c>
      <c r="G44" s="102">
        <v>39587</v>
      </c>
      <c r="H44" s="102">
        <v>640</v>
      </c>
      <c r="I44" s="102">
        <v>40227</v>
      </c>
      <c r="J44" s="103">
        <v>0.45972131504463298</v>
      </c>
      <c r="K44" s="102">
        <v>0</v>
      </c>
      <c r="L44" s="119">
        <v>0</v>
      </c>
      <c r="M44" s="102">
        <v>550692</v>
      </c>
      <c r="N44" s="103">
        <v>0.10252400982616001</v>
      </c>
      <c r="O44" s="102">
        <v>19595</v>
      </c>
      <c r="P44" s="102">
        <v>570287</v>
      </c>
      <c r="Q44" s="103">
        <v>9.0527511444776304E-2</v>
      </c>
      <c r="R44" s="104">
        <v>3</v>
      </c>
      <c r="S44" s="107"/>
      <c r="T44" s="101" t="s">
        <v>60</v>
      </c>
      <c r="U44" s="106">
        <v>374969</v>
      </c>
      <c r="V44" s="106">
        <v>471925</v>
      </c>
      <c r="W44" s="106">
        <v>96956</v>
      </c>
      <c r="X44" s="106">
        <v>27036</v>
      </c>
      <c r="Y44" s="106">
        <v>27558</v>
      </c>
      <c r="Z44" s="106">
        <v>522</v>
      </c>
      <c r="AA44" s="106">
        <v>0</v>
      </c>
      <c r="AB44" s="106">
        <v>23463</v>
      </c>
      <c r="AC44" s="106">
        <v>499483</v>
      </c>
      <c r="AD44" s="106">
        <v>522946</v>
      </c>
      <c r="AE44" s="101" t="s">
        <v>177</v>
      </c>
      <c r="AF44" s="106">
        <v>12102</v>
      </c>
      <c r="AG44" s="106">
        <v>12</v>
      </c>
    </row>
    <row r="45" spans="1:33" x14ac:dyDescent="0.2">
      <c r="A45" s="101" t="s">
        <v>182</v>
      </c>
      <c r="B45" s="101" t="s">
        <v>181</v>
      </c>
      <c r="C45" s="102">
        <v>739967</v>
      </c>
      <c r="D45" s="102">
        <v>112780</v>
      </c>
      <c r="E45" s="102">
        <v>852747</v>
      </c>
      <c r="F45" s="103">
        <v>2.91580727189782E-2</v>
      </c>
      <c r="G45" s="102">
        <v>165799</v>
      </c>
      <c r="H45" s="102">
        <v>6448</v>
      </c>
      <c r="I45" s="102">
        <v>172247</v>
      </c>
      <c r="J45" s="103">
        <v>-2.1246008205198102E-2</v>
      </c>
      <c r="K45" s="102">
        <v>0</v>
      </c>
      <c r="L45" s="119">
        <v>0</v>
      </c>
      <c r="M45" s="102">
        <v>1024994</v>
      </c>
      <c r="N45" s="103">
        <v>2.0328039873657801E-2</v>
      </c>
      <c r="O45" s="102">
        <v>856</v>
      </c>
      <c r="P45" s="102">
        <v>1025850</v>
      </c>
      <c r="Q45" s="103">
        <v>2.0621356789169102E-2</v>
      </c>
      <c r="R45" s="104">
        <v>2</v>
      </c>
      <c r="S45" s="107"/>
      <c r="T45" s="101" t="s">
        <v>60</v>
      </c>
      <c r="U45" s="106">
        <v>714265</v>
      </c>
      <c r="V45" s="106">
        <v>828587</v>
      </c>
      <c r="W45" s="106">
        <v>114322</v>
      </c>
      <c r="X45" s="106">
        <v>171032</v>
      </c>
      <c r="Y45" s="106">
        <v>175986</v>
      </c>
      <c r="Z45" s="106">
        <v>4954</v>
      </c>
      <c r="AA45" s="106">
        <v>0</v>
      </c>
      <c r="AB45" s="106">
        <v>550</v>
      </c>
      <c r="AC45" s="106">
        <v>1004573</v>
      </c>
      <c r="AD45" s="106">
        <v>1005123</v>
      </c>
      <c r="AE45" s="101" t="s">
        <v>180</v>
      </c>
      <c r="AF45" s="106">
        <v>12102</v>
      </c>
      <c r="AG45" s="106">
        <v>12</v>
      </c>
    </row>
    <row r="46" spans="1:33" x14ac:dyDescent="0.2">
      <c r="A46" s="101" t="s">
        <v>185</v>
      </c>
      <c r="B46" s="101" t="s">
        <v>184</v>
      </c>
      <c r="C46" s="102">
        <v>15750</v>
      </c>
      <c r="D46" s="102">
        <v>3912</v>
      </c>
      <c r="E46" s="102">
        <v>19662</v>
      </c>
      <c r="F46" s="103">
        <v>4.5962336418767999E-2</v>
      </c>
      <c r="G46" s="102">
        <v>0</v>
      </c>
      <c r="H46" s="102">
        <v>0</v>
      </c>
      <c r="I46" s="102">
        <v>0</v>
      </c>
      <c r="J46" s="103">
        <v>0</v>
      </c>
      <c r="K46" s="102">
        <v>0</v>
      </c>
      <c r="L46" s="119">
        <v>0</v>
      </c>
      <c r="M46" s="102">
        <v>19662</v>
      </c>
      <c r="N46" s="103">
        <v>4.5962336418767999E-2</v>
      </c>
      <c r="O46" s="102">
        <v>6390</v>
      </c>
      <c r="P46" s="102">
        <v>26052</v>
      </c>
      <c r="Q46" s="103">
        <v>3.5494256528478894E-2</v>
      </c>
      <c r="R46" s="104">
        <v>5</v>
      </c>
      <c r="S46" s="107"/>
      <c r="T46" s="101" t="s">
        <v>60</v>
      </c>
      <c r="U46" s="106">
        <v>15208</v>
      </c>
      <c r="V46" s="106">
        <v>18798</v>
      </c>
      <c r="W46" s="106">
        <v>3590</v>
      </c>
      <c r="X46" s="106">
        <v>0</v>
      </c>
      <c r="Y46" s="106">
        <v>0</v>
      </c>
      <c r="Z46" s="106">
        <v>0</v>
      </c>
      <c r="AA46" s="106">
        <v>0</v>
      </c>
      <c r="AB46" s="106">
        <v>6361</v>
      </c>
      <c r="AC46" s="106">
        <v>18798</v>
      </c>
      <c r="AD46" s="106">
        <v>25159</v>
      </c>
      <c r="AE46" s="101" t="s">
        <v>183</v>
      </c>
      <c r="AF46" s="106">
        <v>12102</v>
      </c>
      <c r="AG46" s="106">
        <v>12</v>
      </c>
    </row>
    <row r="47" spans="1:33" x14ac:dyDescent="0.2">
      <c r="A47" s="101" t="s">
        <v>188</v>
      </c>
      <c r="B47" s="101" t="s">
        <v>187</v>
      </c>
      <c r="C47" s="102">
        <v>2598</v>
      </c>
      <c r="D47" s="102">
        <v>62</v>
      </c>
      <c r="E47" s="102">
        <v>2660</v>
      </c>
      <c r="F47" s="103">
        <v>-9.2150170648464202E-2</v>
      </c>
      <c r="G47" s="102">
        <v>0</v>
      </c>
      <c r="H47" s="102">
        <v>0</v>
      </c>
      <c r="I47" s="102">
        <v>0</v>
      </c>
      <c r="J47" s="103">
        <v>0</v>
      </c>
      <c r="K47" s="102">
        <v>0</v>
      </c>
      <c r="L47" s="119">
        <v>0</v>
      </c>
      <c r="M47" s="102">
        <v>2660</v>
      </c>
      <c r="N47" s="103">
        <v>-9.2150170648464202E-2</v>
      </c>
      <c r="O47" s="102">
        <v>4376</v>
      </c>
      <c r="P47" s="102">
        <v>7036</v>
      </c>
      <c r="Q47" s="103">
        <v>-3.1254302629767299E-2</v>
      </c>
      <c r="R47" s="104">
        <v>5</v>
      </c>
      <c r="S47" s="107"/>
      <c r="T47" s="101" t="s">
        <v>60</v>
      </c>
      <c r="U47" s="106">
        <v>2856</v>
      </c>
      <c r="V47" s="106">
        <v>2930</v>
      </c>
      <c r="W47" s="106">
        <v>74</v>
      </c>
      <c r="X47" s="106">
        <v>0</v>
      </c>
      <c r="Y47" s="106">
        <v>0</v>
      </c>
      <c r="Z47" s="106">
        <v>0</v>
      </c>
      <c r="AA47" s="106">
        <v>0</v>
      </c>
      <c r="AB47" s="106">
        <v>4333</v>
      </c>
      <c r="AC47" s="106">
        <v>2930</v>
      </c>
      <c r="AD47" s="106">
        <v>7263</v>
      </c>
      <c r="AE47" s="101" t="s">
        <v>186</v>
      </c>
      <c r="AF47" s="106">
        <v>12102</v>
      </c>
      <c r="AG47" s="106">
        <v>12</v>
      </c>
    </row>
    <row r="48" spans="1:33" x14ac:dyDescent="0.2">
      <c r="A48" s="101" t="s">
        <v>191</v>
      </c>
      <c r="B48" s="101" t="s">
        <v>190</v>
      </c>
      <c r="C48" s="102">
        <v>1980</v>
      </c>
      <c r="D48" s="102">
        <v>0</v>
      </c>
      <c r="E48" s="102">
        <v>1980</v>
      </c>
      <c r="F48" s="103">
        <v>6.3944116066630793E-2</v>
      </c>
      <c r="G48" s="102">
        <v>0</v>
      </c>
      <c r="H48" s="102">
        <v>0</v>
      </c>
      <c r="I48" s="102">
        <v>0</v>
      </c>
      <c r="J48" s="103">
        <v>0</v>
      </c>
      <c r="K48" s="102">
        <v>0</v>
      </c>
      <c r="L48" s="119">
        <v>0</v>
      </c>
      <c r="M48" s="102">
        <v>1980</v>
      </c>
      <c r="N48" s="103">
        <v>6.3944116066630793E-2</v>
      </c>
      <c r="O48" s="102">
        <v>0</v>
      </c>
      <c r="P48" s="102">
        <v>1980</v>
      </c>
      <c r="Q48" s="103">
        <v>6.3944116066630793E-2</v>
      </c>
      <c r="R48" s="104">
        <v>5</v>
      </c>
      <c r="S48" s="107"/>
      <c r="T48" s="101" t="s">
        <v>60</v>
      </c>
      <c r="U48" s="106">
        <v>1861</v>
      </c>
      <c r="V48" s="106">
        <v>1861</v>
      </c>
      <c r="W48" s="106">
        <v>0</v>
      </c>
      <c r="X48" s="106">
        <v>0</v>
      </c>
      <c r="Y48" s="106">
        <v>0</v>
      </c>
      <c r="Z48" s="106">
        <v>0</v>
      </c>
      <c r="AA48" s="106">
        <v>0</v>
      </c>
      <c r="AB48" s="106">
        <v>0</v>
      </c>
      <c r="AC48" s="106">
        <v>1861</v>
      </c>
      <c r="AD48" s="106">
        <v>1861</v>
      </c>
      <c r="AE48" s="101" t="s">
        <v>189</v>
      </c>
      <c r="AF48" s="106">
        <v>12102</v>
      </c>
      <c r="AG48" s="106">
        <v>12</v>
      </c>
    </row>
    <row r="49" spans="1:33" x14ac:dyDescent="0.2">
      <c r="A49" s="101" t="s">
        <v>194</v>
      </c>
      <c r="B49" s="101" t="s">
        <v>193</v>
      </c>
      <c r="C49" s="102">
        <v>26475</v>
      </c>
      <c r="D49" s="102">
        <v>228</v>
      </c>
      <c r="E49" s="102">
        <v>26703</v>
      </c>
      <c r="F49" s="103">
        <v>-1.16588940706196E-2</v>
      </c>
      <c r="G49" s="102">
        <v>0</v>
      </c>
      <c r="H49" s="102">
        <v>0</v>
      </c>
      <c r="I49" s="102">
        <v>0</v>
      </c>
      <c r="J49" s="103">
        <v>0</v>
      </c>
      <c r="K49" s="102">
        <v>0</v>
      </c>
      <c r="L49" s="119">
        <v>0</v>
      </c>
      <c r="M49" s="102">
        <v>26703</v>
      </c>
      <c r="N49" s="103">
        <v>-1.16588940706196E-2</v>
      </c>
      <c r="O49" s="102">
        <v>610</v>
      </c>
      <c r="P49" s="102">
        <v>27313</v>
      </c>
      <c r="Q49" s="103">
        <v>-6.5832545282607097E-3</v>
      </c>
      <c r="R49" s="104">
        <v>5</v>
      </c>
      <c r="S49" s="107"/>
      <c r="T49" s="101" t="s">
        <v>60</v>
      </c>
      <c r="U49" s="106">
        <v>26888</v>
      </c>
      <c r="V49" s="106">
        <v>27018</v>
      </c>
      <c r="W49" s="106">
        <v>130</v>
      </c>
      <c r="X49" s="106">
        <v>0</v>
      </c>
      <c r="Y49" s="106">
        <v>0</v>
      </c>
      <c r="Z49" s="106">
        <v>0</v>
      </c>
      <c r="AA49" s="106">
        <v>0</v>
      </c>
      <c r="AB49" s="106">
        <v>476</v>
      </c>
      <c r="AC49" s="106">
        <v>27018</v>
      </c>
      <c r="AD49" s="106">
        <v>27494</v>
      </c>
      <c r="AE49" s="101" t="s">
        <v>192</v>
      </c>
      <c r="AF49" s="106">
        <v>12102</v>
      </c>
      <c r="AG49" s="106">
        <v>12</v>
      </c>
    </row>
    <row r="50" spans="1:33" x14ac:dyDescent="0.2">
      <c r="A50" s="101" t="s">
        <v>197</v>
      </c>
      <c r="B50" s="101" t="s">
        <v>196</v>
      </c>
      <c r="C50" s="102">
        <v>183408</v>
      </c>
      <c r="D50" s="102">
        <v>1238</v>
      </c>
      <c r="E50" s="102">
        <v>184646</v>
      </c>
      <c r="F50" s="103">
        <v>1.3269091467831501E-2</v>
      </c>
      <c r="G50" s="102">
        <v>43432</v>
      </c>
      <c r="H50" s="102">
        <v>30</v>
      </c>
      <c r="I50" s="102">
        <v>43462</v>
      </c>
      <c r="J50" s="103">
        <v>-0.11737947280776601</v>
      </c>
      <c r="K50" s="102">
        <v>0</v>
      </c>
      <c r="L50" s="119">
        <v>0</v>
      </c>
      <c r="M50" s="102">
        <v>228108</v>
      </c>
      <c r="N50" s="103">
        <v>-1.45245604181967E-2</v>
      </c>
      <c r="O50" s="102">
        <v>2147</v>
      </c>
      <c r="P50" s="102">
        <v>230255</v>
      </c>
      <c r="Q50" s="103">
        <v>-1.0515595052900301E-2</v>
      </c>
      <c r="R50" s="104">
        <v>3</v>
      </c>
      <c r="S50" s="108"/>
      <c r="T50" s="101" t="s">
        <v>60</v>
      </c>
      <c r="U50" s="106">
        <v>180850</v>
      </c>
      <c r="V50" s="106">
        <v>182228</v>
      </c>
      <c r="W50" s="106">
        <v>1378</v>
      </c>
      <c r="X50" s="106">
        <v>49234</v>
      </c>
      <c r="Y50" s="106">
        <v>49242</v>
      </c>
      <c r="Z50" s="106">
        <v>8</v>
      </c>
      <c r="AA50" s="106">
        <v>0</v>
      </c>
      <c r="AB50" s="106">
        <v>1232</v>
      </c>
      <c r="AC50" s="106">
        <v>231470</v>
      </c>
      <c r="AD50" s="106">
        <v>232702</v>
      </c>
      <c r="AE50" s="101" t="s">
        <v>195</v>
      </c>
      <c r="AF50" s="106">
        <v>12102</v>
      </c>
      <c r="AG50" s="106">
        <v>12</v>
      </c>
    </row>
    <row r="51" spans="1:33" x14ac:dyDescent="0.2">
      <c r="A51" s="109" t="s">
        <v>246</v>
      </c>
      <c r="B51" s="110"/>
      <c r="C51" s="111">
        <v>6013854</v>
      </c>
      <c r="D51" s="111">
        <v>1253450</v>
      </c>
      <c r="E51" s="111">
        <v>7267304</v>
      </c>
      <c r="F51" s="112">
        <v>4.2585250768779399E-2</v>
      </c>
      <c r="G51" s="111">
        <v>3592953</v>
      </c>
      <c r="H51" s="111">
        <v>705790</v>
      </c>
      <c r="I51" s="111">
        <v>4298743</v>
      </c>
      <c r="J51" s="112">
        <v>5.5612935481716301E-2</v>
      </c>
      <c r="K51" s="111">
        <v>112498</v>
      </c>
      <c r="L51" s="120">
        <v>-8.9556828849826797E-2</v>
      </c>
      <c r="M51" s="111">
        <v>11678545</v>
      </c>
      <c r="N51" s="112">
        <v>4.5874099220502798E-2</v>
      </c>
      <c r="O51" s="111">
        <v>180081</v>
      </c>
      <c r="P51" s="111">
        <v>11858626</v>
      </c>
      <c r="Q51" s="112">
        <v>4.5665241834136505E-2</v>
      </c>
      <c r="R51" s="113">
        <v>0</v>
      </c>
      <c r="S51" s="114"/>
      <c r="T51" s="114">
        <v>0</v>
      </c>
      <c r="U51" s="115">
        <v>5791739</v>
      </c>
      <c r="V51" s="115">
        <v>6970465</v>
      </c>
      <c r="W51" s="115">
        <v>1178726</v>
      </c>
      <c r="X51" s="115">
        <v>3448436</v>
      </c>
      <c r="Y51" s="115">
        <v>4072272</v>
      </c>
      <c r="Z51" s="115">
        <v>623836</v>
      </c>
      <c r="AA51" s="115">
        <v>123564</v>
      </c>
      <c r="AB51" s="115">
        <v>174447</v>
      </c>
      <c r="AC51" s="115">
        <v>11166301</v>
      </c>
      <c r="AD51" s="115">
        <v>11340748</v>
      </c>
      <c r="AE51" s="114">
        <v>0</v>
      </c>
      <c r="AF51" s="115">
        <v>556692</v>
      </c>
      <c r="AG51" s="115">
        <v>552</v>
      </c>
    </row>
    <row r="52" spans="1:33" x14ac:dyDescent="0.2">
      <c r="A52" s="101" t="s">
        <v>201</v>
      </c>
      <c r="B52" s="101" t="s">
        <v>200</v>
      </c>
      <c r="C52" s="102">
        <v>0</v>
      </c>
      <c r="D52" s="102">
        <v>0</v>
      </c>
      <c r="E52" s="102">
        <v>0</v>
      </c>
      <c r="F52" s="103">
        <v>-1</v>
      </c>
      <c r="G52" s="102">
        <v>0</v>
      </c>
      <c r="H52" s="102">
        <v>0</v>
      </c>
      <c r="I52" s="102">
        <v>0</v>
      </c>
      <c r="J52" s="103">
        <v>-1</v>
      </c>
      <c r="K52" s="102">
        <v>0</v>
      </c>
      <c r="L52" s="119">
        <v>0</v>
      </c>
      <c r="M52" s="102">
        <v>0</v>
      </c>
      <c r="N52" s="103">
        <v>-1</v>
      </c>
      <c r="O52" s="102">
        <v>0</v>
      </c>
      <c r="P52" s="102">
        <v>0</v>
      </c>
      <c r="Q52" s="103">
        <v>-1</v>
      </c>
      <c r="R52" s="104">
        <v>6</v>
      </c>
      <c r="S52" s="105" t="s">
        <v>142</v>
      </c>
      <c r="T52" s="101" t="s">
        <v>142</v>
      </c>
      <c r="U52" s="106">
        <v>85</v>
      </c>
      <c r="V52" s="106">
        <v>85</v>
      </c>
      <c r="W52" s="106">
        <v>0</v>
      </c>
      <c r="X52" s="106">
        <v>337940</v>
      </c>
      <c r="Y52" s="106">
        <v>337940</v>
      </c>
      <c r="Z52" s="106">
        <v>0</v>
      </c>
      <c r="AA52" s="106">
        <v>0</v>
      </c>
      <c r="AB52" s="106">
        <v>0</v>
      </c>
      <c r="AC52" s="106">
        <v>338025</v>
      </c>
      <c r="AD52" s="106">
        <v>338025</v>
      </c>
      <c r="AE52" s="101" t="s">
        <v>199</v>
      </c>
      <c r="AF52" s="106">
        <v>12102</v>
      </c>
      <c r="AG52" s="106">
        <v>12</v>
      </c>
    </row>
    <row r="53" spans="1:33" x14ac:dyDescent="0.2">
      <c r="A53" s="101" t="s">
        <v>204</v>
      </c>
      <c r="B53" s="101" t="s">
        <v>203</v>
      </c>
      <c r="C53" s="102">
        <v>700</v>
      </c>
      <c r="D53" s="102">
        <v>0</v>
      </c>
      <c r="E53" s="102">
        <v>700</v>
      </c>
      <c r="F53" s="103">
        <v>0.30597014925373101</v>
      </c>
      <c r="G53" s="102">
        <v>0</v>
      </c>
      <c r="H53" s="102">
        <v>0</v>
      </c>
      <c r="I53" s="102">
        <v>0</v>
      </c>
      <c r="J53" s="103">
        <v>0</v>
      </c>
      <c r="K53" s="102">
        <v>0</v>
      </c>
      <c r="L53" s="119">
        <v>0</v>
      </c>
      <c r="M53" s="102">
        <v>700</v>
      </c>
      <c r="N53" s="103">
        <v>0.30597014925373101</v>
      </c>
      <c r="O53" s="102">
        <v>0</v>
      </c>
      <c r="P53" s="102">
        <v>700</v>
      </c>
      <c r="Q53" s="103">
        <v>0.30597014925373101</v>
      </c>
      <c r="R53" s="104">
        <v>6</v>
      </c>
      <c r="S53" s="107"/>
      <c r="T53" s="101" t="s">
        <v>142</v>
      </c>
      <c r="U53" s="106">
        <v>536</v>
      </c>
      <c r="V53" s="106">
        <v>536</v>
      </c>
      <c r="W53" s="106">
        <v>0</v>
      </c>
      <c r="X53" s="106">
        <v>0</v>
      </c>
      <c r="Y53" s="106">
        <v>0</v>
      </c>
      <c r="Z53" s="106">
        <v>0</v>
      </c>
      <c r="AA53" s="106">
        <v>0</v>
      </c>
      <c r="AB53" s="106">
        <v>0</v>
      </c>
      <c r="AC53" s="106">
        <v>536</v>
      </c>
      <c r="AD53" s="106">
        <v>536</v>
      </c>
      <c r="AE53" s="101" t="s">
        <v>202</v>
      </c>
      <c r="AF53" s="106">
        <v>12102</v>
      </c>
      <c r="AG53" s="106">
        <v>12</v>
      </c>
    </row>
    <row r="54" spans="1:33" x14ac:dyDescent="0.2">
      <c r="A54" s="101" t="s">
        <v>207</v>
      </c>
      <c r="B54" s="101" t="s">
        <v>206</v>
      </c>
      <c r="C54" s="102">
        <v>88436</v>
      </c>
      <c r="D54" s="102">
        <v>112</v>
      </c>
      <c r="E54" s="102">
        <v>88548</v>
      </c>
      <c r="F54" s="103">
        <v>-5.2526830520988298E-2</v>
      </c>
      <c r="G54" s="102">
        <v>303391</v>
      </c>
      <c r="H54" s="102">
        <v>0</v>
      </c>
      <c r="I54" s="102">
        <v>303391</v>
      </c>
      <c r="J54" s="103">
        <v>0.42700381454984998</v>
      </c>
      <c r="K54" s="102">
        <v>0</v>
      </c>
      <c r="L54" s="119">
        <v>0</v>
      </c>
      <c r="M54" s="102">
        <v>391939</v>
      </c>
      <c r="N54" s="103">
        <v>0.28057857180197604</v>
      </c>
      <c r="O54" s="102">
        <v>0</v>
      </c>
      <c r="P54" s="102">
        <v>391939</v>
      </c>
      <c r="Q54" s="103">
        <v>0.27699039501635603</v>
      </c>
      <c r="R54" s="104">
        <v>6</v>
      </c>
      <c r="S54" s="107"/>
      <c r="T54" s="101" t="s">
        <v>142</v>
      </c>
      <c r="U54" s="106">
        <v>93277</v>
      </c>
      <c r="V54" s="106">
        <v>93457</v>
      </c>
      <c r="W54" s="106">
        <v>180</v>
      </c>
      <c r="X54" s="106">
        <v>212561</v>
      </c>
      <c r="Y54" s="106">
        <v>212607</v>
      </c>
      <c r="Z54" s="106">
        <v>46</v>
      </c>
      <c r="AA54" s="106">
        <v>0</v>
      </c>
      <c r="AB54" s="106">
        <v>860</v>
      </c>
      <c r="AC54" s="106">
        <v>306064</v>
      </c>
      <c r="AD54" s="106">
        <v>306924</v>
      </c>
      <c r="AE54" s="101" t="s">
        <v>205</v>
      </c>
      <c r="AF54" s="106">
        <v>12102</v>
      </c>
      <c r="AG54" s="106">
        <v>12</v>
      </c>
    </row>
    <row r="55" spans="1:33" x14ac:dyDescent="0.2">
      <c r="A55" s="101" t="s">
        <v>210</v>
      </c>
      <c r="B55" s="101" t="s">
        <v>209</v>
      </c>
      <c r="C55" s="102">
        <v>0</v>
      </c>
      <c r="D55" s="102">
        <v>0</v>
      </c>
      <c r="E55" s="102">
        <v>0</v>
      </c>
      <c r="F55" s="103">
        <v>0</v>
      </c>
      <c r="G55" s="102">
        <v>0</v>
      </c>
      <c r="H55" s="102">
        <v>0</v>
      </c>
      <c r="I55" s="102">
        <v>0</v>
      </c>
      <c r="J55" s="103">
        <v>0</v>
      </c>
      <c r="K55" s="102">
        <v>0</v>
      </c>
      <c r="L55" s="119">
        <v>0</v>
      </c>
      <c r="M55" s="102">
        <v>0</v>
      </c>
      <c r="N55" s="103">
        <v>0</v>
      </c>
      <c r="O55" s="102">
        <v>0</v>
      </c>
      <c r="P55" s="102">
        <v>0</v>
      </c>
      <c r="Q55" s="103">
        <v>0</v>
      </c>
      <c r="R55" s="104">
        <v>6</v>
      </c>
      <c r="S55" s="107"/>
      <c r="T55" s="101" t="s">
        <v>142</v>
      </c>
      <c r="U55" s="106">
        <v>0</v>
      </c>
      <c r="V55" s="106">
        <v>0</v>
      </c>
      <c r="W55" s="106">
        <v>0</v>
      </c>
      <c r="X55" s="106">
        <v>0</v>
      </c>
      <c r="Y55" s="106">
        <v>0</v>
      </c>
      <c r="Z55" s="106">
        <v>0</v>
      </c>
      <c r="AA55" s="106">
        <v>0</v>
      </c>
      <c r="AB55" s="106">
        <v>0</v>
      </c>
      <c r="AC55" s="106">
        <v>0</v>
      </c>
      <c r="AD55" s="106">
        <v>0</v>
      </c>
      <c r="AE55" s="101" t="s">
        <v>208</v>
      </c>
      <c r="AF55" s="106">
        <v>12102</v>
      </c>
      <c r="AG55" s="106">
        <v>12</v>
      </c>
    </row>
    <row r="56" spans="1:33" x14ac:dyDescent="0.2">
      <c r="A56" s="101" t="s">
        <v>213</v>
      </c>
      <c r="B56" s="101" t="s">
        <v>212</v>
      </c>
      <c r="C56" s="102">
        <v>9374</v>
      </c>
      <c r="D56" s="102">
        <v>0</v>
      </c>
      <c r="E56" s="102">
        <v>9374</v>
      </c>
      <c r="F56" s="103">
        <v>-0.149596298648281</v>
      </c>
      <c r="G56" s="102">
        <v>0</v>
      </c>
      <c r="H56" s="102">
        <v>0</v>
      </c>
      <c r="I56" s="102">
        <v>0</v>
      </c>
      <c r="J56" s="103">
        <v>0</v>
      </c>
      <c r="K56" s="102">
        <v>0</v>
      </c>
      <c r="L56" s="119">
        <v>0</v>
      </c>
      <c r="M56" s="102">
        <v>9374</v>
      </c>
      <c r="N56" s="103">
        <v>-0.149596298648281</v>
      </c>
      <c r="O56" s="102">
        <v>0</v>
      </c>
      <c r="P56" s="102">
        <v>9374</v>
      </c>
      <c r="Q56" s="103">
        <v>-0.15105959065386698</v>
      </c>
      <c r="R56" s="104">
        <v>6</v>
      </c>
      <c r="S56" s="107"/>
      <c r="T56" s="101" t="s">
        <v>142</v>
      </c>
      <c r="U56" s="106">
        <v>11023</v>
      </c>
      <c r="V56" s="106">
        <v>11023</v>
      </c>
      <c r="W56" s="106">
        <v>0</v>
      </c>
      <c r="X56" s="106">
        <v>0</v>
      </c>
      <c r="Y56" s="106">
        <v>0</v>
      </c>
      <c r="Z56" s="106">
        <v>0</v>
      </c>
      <c r="AA56" s="106">
        <v>0</v>
      </c>
      <c r="AB56" s="106">
        <v>19</v>
      </c>
      <c r="AC56" s="106">
        <v>11023</v>
      </c>
      <c r="AD56" s="106">
        <v>11042</v>
      </c>
      <c r="AE56" s="101" t="s">
        <v>211</v>
      </c>
      <c r="AF56" s="106">
        <v>12102</v>
      </c>
      <c r="AG56" s="106">
        <v>12</v>
      </c>
    </row>
    <row r="57" spans="1:33" x14ac:dyDescent="0.2">
      <c r="A57" s="101" t="s">
        <v>216</v>
      </c>
      <c r="B57" s="101" t="s">
        <v>215</v>
      </c>
      <c r="C57" s="102">
        <v>0</v>
      </c>
      <c r="D57" s="102">
        <v>0</v>
      </c>
      <c r="E57" s="102">
        <v>0</v>
      </c>
      <c r="F57" s="103">
        <v>-1</v>
      </c>
      <c r="G57" s="102">
        <v>0</v>
      </c>
      <c r="H57" s="102">
        <v>0</v>
      </c>
      <c r="I57" s="102">
        <v>0</v>
      </c>
      <c r="J57" s="103">
        <v>0</v>
      </c>
      <c r="K57" s="102">
        <v>0</v>
      </c>
      <c r="L57" s="119">
        <v>0</v>
      </c>
      <c r="M57" s="102">
        <v>0</v>
      </c>
      <c r="N57" s="103">
        <v>-1</v>
      </c>
      <c r="O57" s="102">
        <v>0</v>
      </c>
      <c r="P57" s="102">
        <v>0</v>
      </c>
      <c r="Q57" s="103">
        <v>-1</v>
      </c>
      <c r="R57" s="104">
        <v>6</v>
      </c>
      <c r="S57" s="108"/>
      <c r="T57" s="101" t="s">
        <v>142</v>
      </c>
      <c r="U57" s="106">
        <v>817</v>
      </c>
      <c r="V57" s="106">
        <v>817</v>
      </c>
      <c r="W57" s="106">
        <v>0</v>
      </c>
      <c r="X57" s="106">
        <v>0</v>
      </c>
      <c r="Y57" s="106">
        <v>0</v>
      </c>
      <c r="Z57" s="106">
        <v>0</v>
      </c>
      <c r="AA57" s="106">
        <v>0</v>
      </c>
      <c r="AB57" s="106">
        <v>0</v>
      </c>
      <c r="AC57" s="106">
        <v>817</v>
      </c>
      <c r="AD57" s="106">
        <v>817</v>
      </c>
      <c r="AE57" s="101" t="s">
        <v>214</v>
      </c>
      <c r="AF57" s="106">
        <v>12102</v>
      </c>
      <c r="AG57" s="106">
        <v>12</v>
      </c>
    </row>
    <row r="58" spans="1:33" x14ac:dyDescent="0.2">
      <c r="A58" s="109" t="s">
        <v>247</v>
      </c>
      <c r="B58" s="110"/>
      <c r="C58" s="111">
        <v>98510</v>
      </c>
      <c r="D58" s="111">
        <v>112</v>
      </c>
      <c r="E58" s="111">
        <v>98622</v>
      </c>
      <c r="F58" s="112">
        <v>-6.8883475896448193E-2</v>
      </c>
      <c r="G58" s="111">
        <v>303391</v>
      </c>
      <c r="H58" s="111">
        <v>0</v>
      </c>
      <c r="I58" s="111">
        <v>303391</v>
      </c>
      <c r="J58" s="112">
        <v>-0.44892806608700098</v>
      </c>
      <c r="K58" s="111">
        <v>0</v>
      </c>
      <c r="L58" s="120">
        <v>0</v>
      </c>
      <c r="M58" s="111">
        <v>402013</v>
      </c>
      <c r="N58" s="112">
        <v>-0.38760939273228601</v>
      </c>
      <c r="O58" s="111">
        <v>0</v>
      </c>
      <c r="P58" s="111">
        <v>402013</v>
      </c>
      <c r="Q58" s="112">
        <v>-0.38842828108266003</v>
      </c>
      <c r="R58" s="113">
        <v>0</v>
      </c>
      <c r="S58" s="114"/>
      <c r="T58" s="114">
        <v>0</v>
      </c>
      <c r="U58" s="115">
        <v>105738</v>
      </c>
      <c r="V58" s="115">
        <v>105918</v>
      </c>
      <c r="W58" s="115">
        <v>180</v>
      </c>
      <c r="X58" s="115">
        <v>550501</v>
      </c>
      <c r="Y58" s="115">
        <v>550547</v>
      </c>
      <c r="Z58" s="115">
        <v>46</v>
      </c>
      <c r="AA58" s="115">
        <v>0</v>
      </c>
      <c r="AB58" s="115">
        <v>879</v>
      </c>
      <c r="AC58" s="115">
        <v>656465</v>
      </c>
      <c r="AD58" s="115">
        <v>657344</v>
      </c>
      <c r="AE58" s="114">
        <v>0</v>
      </c>
      <c r="AF58" s="115">
        <v>72612</v>
      </c>
      <c r="AG58" s="115">
        <v>72</v>
      </c>
    </row>
    <row r="59" spans="1:33" x14ac:dyDescent="0.2">
      <c r="A59" s="109" t="s">
        <v>248</v>
      </c>
      <c r="B59" s="110"/>
      <c r="C59" s="111">
        <v>6112364</v>
      </c>
      <c r="D59" s="111">
        <v>1253562</v>
      </c>
      <c r="E59" s="111">
        <v>7365926</v>
      </c>
      <c r="F59" s="112">
        <v>4.0916807357657202E-2</v>
      </c>
      <c r="G59" s="111">
        <v>3896344</v>
      </c>
      <c r="H59" s="111">
        <v>705790</v>
      </c>
      <c r="I59" s="111">
        <v>4602134</v>
      </c>
      <c r="J59" s="112">
        <v>-4.4745424815464301E-3</v>
      </c>
      <c r="K59" s="111">
        <v>112498</v>
      </c>
      <c r="L59" s="120">
        <v>-8.9556828849826797E-2</v>
      </c>
      <c r="M59" s="111">
        <v>12080558</v>
      </c>
      <c r="N59" s="112">
        <v>2.1804711350964703E-2</v>
      </c>
      <c r="O59" s="111">
        <v>180081</v>
      </c>
      <c r="P59" s="111">
        <v>12260639</v>
      </c>
      <c r="Q59" s="112">
        <v>2.1882395967625503E-2</v>
      </c>
      <c r="R59" s="113">
        <v>0</v>
      </c>
      <c r="S59" s="114">
        <v>0</v>
      </c>
      <c r="T59" s="114">
        <v>0</v>
      </c>
      <c r="U59" s="115">
        <v>5897477</v>
      </c>
      <c r="V59" s="115">
        <v>7076383</v>
      </c>
      <c r="W59" s="115">
        <v>1178906</v>
      </c>
      <c r="X59" s="115">
        <v>3998937</v>
      </c>
      <c r="Y59" s="115">
        <v>4622819</v>
      </c>
      <c r="Z59" s="115">
        <v>623882</v>
      </c>
      <c r="AA59" s="115">
        <v>123564</v>
      </c>
      <c r="AB59" s="115">
        <v>175326</v>
      </c>
      <c r="AC59" s="115">
        <v>11822766</v>
      </c>
      <c r="AD59" s="115">
        <v>11998092</v>
      </c>
      <c r="AE59" s="114">
        <v>0</v>
      </c>
      <c r="AF59" s="115">
        <v>629304</v>
      </c>
      <c r="AG59" s="115">
        <v>624</v>
      </c>
    </row>
  </sheetData>
  <pageMargins left="0.75" right="0.75" top="1" bottom="1" header="0.5" footer="0.5"/>
  <pageSetup paperSize="9" scale="4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24" zoomScaleSheetLayoutView="63856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251</v>
      </c>
    </row>
    <row r="4" spans="1:24" ht="42.75" x14ac:dyDescent="0.2">
      <c r="A4" s="99" t="s">
        <v>232</v>
      </c>
      <c r="B4" s="99" t="s">
        <v>45</v>
      </c>
      <c r="C4" s="99" t="s">
        <v>252</v>
      </c>
      <c r="D4" s="99" t="s">
        <v>253</v>
      </c>
      <c r="E4" s="99" t="s">
        <v>254</v>
      </c>
      <c r="F4" s="99" t="s">
        <v>255</v>
      </c>
      <c r="G4" s="99" t="s">
        <v>46</v>
      </c>
      <c r="H4" s="99" t="s">
        <v>256</v>
      </c>
      <c r="I4" s="99" t="s">
        <v>257</v>
      </c>
      <c r="J4" s="99" t="s">
        <v>258</v>
      </c>
      <c r="K4" s="99" t="s">
        <v>259</v>
      </c>
      <c r="L4" s="99" t="s">
        <v>260</v>
      </c>
      <c r="M4" s="99" t="s">
        <v>47</v>
      </c>
      <c r="N4" s="99" t="s">
        <v>245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591</v>
      </c>
      <c r="D5" s="103">
        <v>0.100558659217877</v>
      </c>
      <c r="E5" s="102">
        <v>2</v>
      </c>
      <c r="F5" s="103">
        <v>0</v>
      </c>
      <c r="G5" s="102">
        <v>0</v>
      </c>
      <c r="H5" s="103">
        <v>-1</v>
      </c>
      <c r="I5" s="102">
        <v>593</v>
      </c>
      <c r="J5" s="103">
        <v>9.6118299445471289E-2</v>
      </c>
      <c r="K5" s="102">
        <v>338</v>
      </c>
      <c r="L5" s="103">
        <v>0.450643776824034</v>
      </c>
      <c r="M5" s="102">
        <v>931</v>
      </c>
      <c r="N5" s="103">
        <v>0.202842377260982</v>
      </c>
      <c r="O5" s="104">
        <v>4</v>
      </c>
      <c r="P5" s="105" t="s">
        <v>60</v>
      </c>
      <c r="Q5" s="101" t="s">
        <v>60</v>
      </c>
      <c r="R5" s="106">
        <v>537</v>
      </c>
      <c r="S5" s="106">
        <v>2</v>
      </c>
      <c r="T5" s="106">
        <v>2</v>
      </c>
      <c r="U5" s="106">
        <v>541</v>
      </c>
      <c r="V5" s="106">
        <v>233</v>
      </c>
      <c r="W5" s="106">
        <v>774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269</v>
      </c>
      <c r="D6" s="103">
        <v>7.5999999999999998E-2</v>
      </c>
      <c r="E6" s="102">
        <v>0</v>
      </c>
      <c r="F6" s="103" t="s">
        <v>59</v>
      </c>
      <c r="G6" s="102">
        <v>0</v>
      </c>
      <c r="H6" s="103" t="s">
        <v>59</v>
      </c>
      <c r="I6" s="102">
        <v>269</v>
      </c>
      <c r="J6" s="103">
        <v>7.5999999999999998E-2</v>
      </c>
      <c r="K6" s="102">
        <v>27</v>
      </c>
      <c r="L6" s="103">
        <v>8</v>
      </c>
      <c r="M6" s="102">
        <v>296</v>
      </c>
      <c r="N6" s="103">
        <v>0.1699604743083</v>
      </c>
      <c r="O6" s="104">
        <v>5</v>
      </c>
      <c r="P6" s="107"/>
      <c r="Q6" s="101" t="s">
        <v>60</v>
      </c>
      <c r="R6" s="106">
        <v>250</v>
      </c>
      <c r="S6" s="106">
        <v>0</v>
      </c>
      <c r="T6" s="106">
        <v>0</v>
      </c>
      <c r="U6" s="106">
        <v>250</v>
      </c>
      <c r="V6" s="106">
        <v>3</v>
      </c>
      <c r="W6" s="106">
        <v>253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165</v>
      </c>
      <c r="D7" s="103">
        <v>-0.140625</v>
      </c>
      <c r="E7" s="102">
        <v>0</v>
      </c>
      <c r="F7" s="103">
        <v>-1</v>
      </c>
      <c r="G7" s="102">
        <v>0</v>
      </c>
      <c r="H7" s="103" t="s">
        <v>59</v>
      </c>
      <c r="I7" s="102">
        <v>165</v>
      </c>
      <c r="J7" s="103">
        <v>-0.149484536082474</v>
      </c>
      <c r="K7" s="102">
        <v>320</v>
      </c>
      <c r="L7" s="103">
        <v>0.26482213438735197</v>
      </c>
      <c r="M7" s="102">
        <v>485</v>
      </c>
      <c r="N7" s="103">
        <v>8.5011185682326601E-2</v>
      </c>
      <c r="O7" s="104">
        <v>4</v>
      </c>
      <c r="P7" s="107"/>
      <c r="Q7" s="101" t="s">
        <v>60</v>
      </c>
      <c r="R7" s="106">
        <v>192</v>
      </c>
      <c r="S7" s="106">
        <v>2</v>
      </c>
      <c r="T7" s="106">
        <v>0</v>
      </c>
      <c r="U7" s="106">
        <v>194</v>
      </c>
      <c r="V7" s="106">
        <v>253</v>
      </c>
      <c r="W7" s="106">
        <v>447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4650</v>
      </c>
      <c r="D8" s="103">
        <v>9.5664467483506113E-2</v>
      </c>
      <c r="E8" s="102">
        <v>1418</v>
      </c>
      <c r="F8" s="103">
        <v>-9.8537825810553092E-2</v>
      </c>
      <c r="G8" s="102">
        <v>943</v>
      </c>
      <c r="H8" s="103">
        <v>-0.16326530612244902</v>
      </c>
      <c r="I8" s="102">
        <v>7011</v>
      </c>
      <c r="J8" s="103">
        <v>9.6486175115207407E-3</v>
      </c>
      <c r="K8" s="102">
        <v>535</v>
      </c>
      <c r="L8" s="103">
        <v>-0.33622828784119096</v>
      </c>
      <c r="M8" s="102">
        <v>7546</v>
      </c>
      <c r="N8" s="103">
        <v>-2.6322580645161301E-2</v>
      </c>
      <c r="O8" s="104">
        <v>2</v>
      </c>
      <c r="P8" s="107"/>
      <c r="Q8" s="101" t="s">
        <v>60</v>
      </c>
      <c r="R8" s="106">
        <v>4244</v>
      </c>
      <c r="S8" s="106">
        <v>1573</v>
      </c>
      <c r="T8" s="106">
        <v>1127</v>
      </c>
      <c r="U8" s="106">
        <v>6944</v>
      </c>
      <c r="V8" s="106">
        <v>806</v>
      </c>
      <c r="W8" s="106">
        <v>7750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142</v>
      </c>
      <c r="D9" s="103">
        <v>2.8985507246376802E-2</v>
      </c>
      <c r="E9" s="102">
        <v>0</v>
      </c>
      <c r="F9" s="103" t="s">
        <v>59</v>
      </c>
      <c r="G9" s="102">
        <v>0</v>
      </c>
      <c r="H9" s="103" t="s">
        <v>59</v>
      </c>
      <c r="I9" s="102">
        <v>142</v>
      </c>
      <c r="J9" s="103">
        <v>2.8985507246376802E-2</v>
      </c>
      <c r="K9" s="102">
        <v>10</v>
      </c>
      <c r="L9" s="103">
        <v>-0.16666666666666699</v>
      </c>
      <c r="M9" s="102">
        <v>152</v>
      </c>
      <c r="N9" s="103">
        <v>1.3333333333333301E-2</v>
      </c>
      <c r="O9" s="104">
        <v>5</v>
      </c>
      <c r="P9" s="107"/>
      <c r="Q9" s="101" t="s">
        <v>60</v>
      </c>
      <c r="R9" s="106">
        <v>138</v>
      </c>
      <c r="S9" s="106">
        <v>0</v>
      </c>
      <c r="T9" s="106">
        <v>0</v>
      </c>
      <c r="U9" s="106">
        <v>138</v>
      </c>
      <c r="V9" s="106">
        <v>12</v>
      </c>
      <c r="W9" s="106">
        <v>150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3277</v>
      </c>
      <c r="D10" s="103">
        <v>0.140619561434041</v>
      </c>
      <c r="E10" s="102">
        <v>31</v>
      </c>
      <c r="F10" s="103">
        <v>0.55000000000000004</v>
      </c>
      <c r="G10" s="102">
        <v>0</v>
      </c>
      <c r="H10" s="103" t="s">
        <v>59</v>
      </c>
      <c r="I10" s="102">
        <v>3308</v>
      </c>
      <c r="J10" s="103">
        <v>0.14344970618734901</v>
      </c>
      <c r="K10" s="102">
        <v>406</v>
      </c>
      <c r="L10" s="103">
        <v>-0.119305856832972</v>
      </c>
      <c r="M10" s="102">
        <v>3714</v>
      </c>
      <c r="N10" s="103">
        <v>0.107334525939177</v>
      </c>
      <c r="O10" s="104">
        <v>3</v>
      </c>
      <c r="P10" s="107"/>
      <c r="Q10" s="101" t="s">
        <v>60</v>
      </c>
      <c r="R10" s="106">
        <v>2873</v>
      </c>
      <c r="S10" s="106">
        <v>20</v>
      </c>
      <c r="T10" s="106">
        <v>0</v>
      </c>
      <c r="U10" s="106">
        <v>2893</v>
      </c>
      <c r="V10" s="106">
        <v>461</v>
      </c>
      <c r="W10" s="106">
        <v>3354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532</v>
      </c>
      <c r="D11" s="103">
        <v>0.103734439834025</v>
      </c>
      <c r="E11" s="102">
        <v>0</v>
      </c>
      <c r="F11" s="103" t="s">
        <v>59</v>
      </c>
      <c r="G11" s="102">
        <v>59</v>
      </c>
      <c r="H11" s="103">
        <v>0.22916666666666699</v>
      </c>
      <c r="I11" s="102">
        <v>591</v>
      </c>
      <c r="J11" s="103">
        <v>0.11509433962264201</v>
      </c>
      <c r="K11" s="102">
        <v>175</v>
      </c>
      <c r="L11" s="103">
        <v>-5.6818181818181802E-3</v>
      </c>
      <c r="M11" s="102">
        <v>766</v>
      </c>
      <c r="N11" s="103">
        <v>8.4985835694050993E-2</v>
      </c>
      <c r="O11" s="104">
        <v>5</v>
      </c>
      <c r="P11" s="107"/>
      <c r="Q11" s="101" t="s">
        <v>60</v>
      </c>
      <c r="R11" s="106">
        <v>482</v>
      </c>
      <c r="S11" s="106">
        <v>0</v>
      </c>
      <c r="T11" s="106">
        <v>48</v>
      </c>
      <c r="U11" s="106">
        <v>530</v>
      </c>
      <c r="V11" s="106">
        <v>176</v>
      </c>
      <c r="W11" s="106">
        <v>706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192</v>
      </c>
      <c r="D12" s="103">
        <v>5.4945054945054903E-2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192</v>
      </c>
      <c r="J12" s="103">
        <v>5.4945054945054903E-2</v>
      </c>
      <c r="K12" s="102">
        <v>20</v>
      </c>
      <c r="L12" s="103">
        <v>0.42857142857142905</v>
      </c>
      <c r="M12" s="102">
        <v>212</v>
      </c>
      <c r="N12" s="103">
        <v>8.1632653061224497E-2</v>
      </c>
      <c r="O12" s="104">
        <v>5</v>
      </c>
      <c r="P12" s="107"/>
      <c r="Q12" s="101" t="s">
        <v>60</v>
      </c>
      <c r="R12" s="106">
        <v>182</v>
      </c>
      <c r="S12" s="106">
        <v>0</v>
      </c>
      <c r="T12" s="106">
        <v>0</v>
      </c>
      <c r="U12" s="106">
        <v>182</v>
      </c>
      <c r="V12" s="106">
        <v>14</v>
      </c>
      <c r="W12" s="106">
        <v>196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>
        <v>-1</v>
      </c>
      <c r="E13" s="102">
        <v>2</v>
      </c>
      <c r="F13" s="103">
        <v>0</v>
      </c>
      <c r="G13" s="102">
        <v>0</v>
      </c>
      <c r="H13" s="103" t="s">
        <v>59</v>
      </c>
      <c r="I13" s="102">
        <v>2</v>
      </c>
      <c r="J13" s="103">
        <v>-0.97701149425287404</v>
      </c>
      <c r="K13" s="102">
        <v>5</v>
      </c>
      <c r="L13" s="103">
        <v>-0.93055555555555602</v>
      </c>
      <c r="M13" s="102">
        <v>7</v>
      </c>
      <c r="N13" s="103">
        <v>-0.95597484276729605</v>
      </c>
      <c r="O13" s="104">
        <v>5</v>
      </c>
      <c r="P13" s="107"/>
      <c r="Q13" s="101" t="s">
        <v>60</v>
      </c>
      <c r="R13" s="106">
        <v>85</v>
      </c>
      <c r="S13" s="106">
        <v>2</v>
      </c>
      <c r="T13" s="106">
        <v>0</v>
      </c>
      <c r="U13" s="106">
        <v>87</v>
      </c>
      <c r="V13" s="106">
        <v>72</v>
      </c>
      <c r="W13" s="106">
        <v>159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467</v>
      </c>
      <c r="D14" s="103">
        <v>-0.19897084048027402</v>
      </c>
      <c r="E14" s="102">
        <v>0</v>
      </c>
      <c r="F14" s="103" t="s">
        <v>59</v>
      </c>
      <c r="G14" s="102">
        <v>195</v>
      </c>
      <c r="H14" s="103">
        <v>-0.12946428571428603</v>
      </c>
      <c r="I14" s="102">
        <v>662</v>
      </c>
      <c r="J14" s="103">
        <v>-0.17967781908302399</v>
      </c>
      <c r="K14" s="102">
        <v>26</v>
      </c>
      <c r="L14" s="103">
        <v>-0.133333333333333</v>
      </c>
      <c r="M14" s="102">
        <v>688</v>
      </c>
      <c r="N14" s="103">
        <v>-0.17801672640382302</v>
      </c>
      <c r="O14" s="104">
        <v>5</v>
      </c>
      <c r="P14" s="107"/>
      <c r="Q14" s="101" t="s">
        <v>60</v>
      </c>
      <c r="R14" s="106">
        <v>583</v>
      </c>
      <c r="S14" s="106">
        <v>0</v>
      </c>
      <c r="T14" s="106">
        <v>224</v>
      </c>
      <c r="U14" s="106">
        <v>807</v>
      </c>
      <c r="V14" s="106">
        <v>30</v>
      </c>
      <c r="W14" s="106">
        <v>837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353</v>
      </c>
      <c r="D15" s="103">
        <v>2.8409090909090901E-3</v>
      </c>
      <c r="E15" s="102">
        <v>0</v>
      </c>
      <c r="F15" s="103" t="s">
        <v>59</v>
      </c>
      <c r="G15" s="102">
        <v>0</v>
      </c>
      <c r="H15" s="103" t="s">
        <v>59</v>
      </c>
      <c r="I15" s="102">
        <v>353</v>
      </c>
      <c r="J15" s="103">
        <v>2.8409090909090901E-3</v>
      </c>
      <c r="K15" s="102">
        <v>181</v>
      </c>
      <c r="L15" s="103">
        <v>-6.21761658031088E-2</v>
      </c>
      <c r="M15" s="102">
        <v>534</v>
      </c>
      <c r="N15" s="103">
        <v>-2.0183486238532101E-2</v>
      </c>
      <c r="O15" s="104">
        <v>5</v>
      </c>
      <c r="P15" s="107"/>
      <c r="Q15" s="101" t="s">
        <v>60</v>
      </c>
      <c r="R15" s="106">
        <v>352</v>
      </c>
      <c r="S15" s="106">
        <v>0</v>
      </c>
      <c r="T15" s="106">
        <v>0</v>
      </c>
      <c r="U15" s="106">
        <v>352</v>
      </c>
      <c r="V15" s="106">
        <v>193</v>
      </c>
      <c r="W15" s="106">
        <v>545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747</v>
      </c>
      <c r="D16" s="103">
        <v>0.15277777777777801</v>
      </c>
      <c r="E16" s="102">
        <v>0</v>
      </c>
      <c r="F16" s="103" t="s">
        <v>59</v>
      </c>
      <c r="G16" s="102">
        <v>183</v>
      </c>
      <c r="H16" s="103">
        <v>-0.16055045871559601</v>
      </c>
      <c r="I16" s="102">
        <v>930</v>
      </c>
      <c r="J16" s="103">
        <v>7.3903002309468793E-2</v>
      </c>
      <c r="K16" s="102">
        <v>251</v>
      </c>
      <c r="L16" s="103">
        <v>0.200956937799043</v>
      </c>
      <c r="M16" s="102">
        <v>1181</v>
      </c>
      <c r="N16" s="103">
        <v>9.8604651162790699E-2</v>
      </c>
      <c r="O16" s="104">
        <v>5</v>
      </c>
      <c r="P16" s="107"/>
      <c r="Q16" s="101" t="s">
        <v>60</v>
      </c>
      <c r="R16" s="106">
        <v>648</v>
      </c>
      <c r="S16" s="106">
        <v>0</v>
      </c>
      <c r="T16" s="106">
        <v>218</v>
      </c>
      <c r="U16" s="106">
        <v>866</v>
      </c>
      <c r="V16" s="106">
        <v>209</v>
      </c>
      <c r="W16" s="106">
        <v>1075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770</v>
      </c>
      <c r="D17" s="103">
        <v>0.157894736842105</v>
      </c>
      <c r="E17" s="102">
        <v>35</v>
      </c>
      <c r="F17" s="103">
        <v>0</v>
      </c>
      <c r="G17" s="102">
        <v>0</v>
      </c>
      <c r="H17" s="103" t="s">
        <v>59</v>
      </c>
      <c r="I17" s="102">
        <v>805</v>
      </c>
      <c r="J17" s="103">
        <v>0.15</v>
      </c>
      <c r="K17" s="102">
        <v>202</v>
      </c>
      <c r="L17" s="103">
        <v>0.45323741007194202</v>
      </c>
      <c r="M17" s="102">
        <v>1007</v>
      </c>
      <c r="N17" s="103">
        <v>0.20023837902264599</v>
      </c>
      <c r="O17" s="104">
        <v>4</v>
      </c>
      <c r="P17" s="107"/>
      <c r="Q17" s="101" t="s">
        <v>60</v>
      </c>
      <c r="R17" s="106">
        <v>665</v>
      </c>
      <c r="S17" s="106">
        <v>35</v>
      </c>
      <c r="T17" s="106">
        <v>0</v>
      </c>
      <c r="U17" s="106">
        <v>700</v>
      </c>
      <c r="V17" s="106">
        <v>139</v>
      </c>
      <c r="W17" s="106">
        <v>839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96</v>
      </c>
      <c r="D18" s="103">
        <v>7.8651685393258397E-2</v>
      </c>
      <c r="E18" s="102">
        <v>0</v>
      </c>
      <c r="F18" s="103">
        <v>-1</v>
      </c>
      <c r="G18" s="102">
        <v>0</v>
      </c>
      <c r="H18" s="103" t="s">
        <v>59</v>
      </c>
      <c r="I18" s="102">
        <v>96</v>
      </c>
      <c r="J18" s="103">
        <v>6.6666666666666693E-2</v>
      </c>
      <c r="K18" s="102">
        <v>6</v>
      </c>
      <c r="L18" s="103">
        <v>-0.72727272727272696</v>
      </c>
      <c r="M18" s="102">
        <v>102</v>
      </c>
      <c r="N18" s="103">
        <v>-8.9285714285714302E-2</v>
      </c>
      <c r="O18" s="104">
        <v>5</v>
      </c>
      <c r="P18" s="107"/>
      <c r="Q18" s="101" t="s">
        <v>60</v>
      </c>
      <c r="R18" s="106">
        <v>89</v>
      </c>
      <c r="S18" s="106">
        <v>1</v>
      </c>
      <c r="T18" s="106">
        <v>0</v>
      </c>
      <c r="U18" s="106">
        <v>90</v>
      </c>
      <c r="V18" s="106">
        <v>22</v>
      </c>
      <c r="W18" s="106">
        <v>112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431</v>
      </c>
      <c r="D19" s="103">
        <v>2.1327014218009501E-2</v>
      </c>
      <c r="E19" s="102">
        <v>95</v>
      </c>
      <c r="F19" s="103">
        <v>-6.8627450980392204E-2</v>
      </c>
      <c r="G19" s="102">
        <v>0</v>
      </c>
      <c r="H19" s="103" t="s">
        <v>59</v>
      </c>
      <c r="I19" s="102">
        <v>526</v>
      </c>
      <c r="J19" s="103">
        <v>3.81679389312977E-3</v>
      </c>
      <c r="K19" s="102">
        <v>159</v>
      </c>
      <c r="L19" s="103">
        <v>-0.28378378378378394</v>
      </c>
      <c r="M19" s="102">
        <v>685</v>
      </c>
      <c r="N19" s="103">
        <v>-8.1769436997319006E-2</v>
      </c>
      <c r="O19" s="104">
        <v>4</v>
      </c>
      <c r="P19" s="107"/>
      <c r="Q19" s="101" t="s">
        <v>60</v>
      </c>
      <c r="R19" s="106">
        <v>422</v>
      </c>
      <c r="S19" s="106">
        <v>102</v>
      </c>
      <c r="T19" s="106">
        <v>0</v>
      </c>
      <c r="U19" s="106">
        <v>524</v>
      </c>
      <c r="V19" s="106">
        <v>222</v>
      </c>
      <c r="W19" s="106">
        <v>746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190</v>
      </c>
      <c r="D20" s="103">
        <v>0.31944444444444403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190</v>
      </c>
      <c r="J20" s="103">
        <v>0.31944444444444403</v>
      </c>
      <c r="K20" s="102">
        <v>14</v>
      </c>
      <c r="L20" s="103">
        <v>6</v>
      </c>
      <c r="M20" s="102">
        <v>204</v>
      </c>
      <c r="N20" s="103">
        <v>0.397260273972603</v>
      </c>
      <c r="O20" s="104">
        <v>5</v>
      </c>
      <c r="P20" s="107"/>
      <c r="Q20" s="101" t="s">
        <v>60</v>
      </c>
      <c r="R20" s="106">
        <v>144</v>
      </c>
      <c r="S20" s="106">
        <v>0</v>
      </c>
      <c r="T20" s="106">
        <v>0</v>
      </c>
      <c r="U20" s="106">
        <v>144</v>
      </c>
      <c r="V20" s="106">
        <v>2</v>
      </c>
      <c r="W20" s="106">
        <v>146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534</v>
      </c>
      <c r="D21" s="103">
        <v>7.2289156626505993E-2</v>
      </c>
      <c r="E21" s="102">
        <v>0</v>
      </c>
      <c r="F21" s="103" t="s">
        <v>59</v>
      </c>
      <c r="G21" s="102">
        <v>0</v>
      </c>
      <c r="H21" s="103" t="s">
        <v>59</v>
      </c>
      <c r="I21" s="102">
        <v>534</v>
      </c>
      <c r="J21" s="103">
        <v>7.2289156626505993E-2</v>
      </c>
      <c r="K21" s="102">
        <v>151</v>
      </c>
      <c r="L21" s="103">
        <v>-5.6249999999999994E-2</v>
      </c>
      <c r="M21" s="102">
        <v>685</v>
      </c>
      <c r="N21" s="103">
        <v>4.1033434650455905E-2</v>
      </c>
      <c r="O21" s="104">
        <v>4</v>
      </c>
      <c r="P21" s="107"/>
      <c r="Q21" s="101" t="s">
        <v>60</v>
      </c>
      <c r="R21" s="106">
        <v>498</v>
      </c>
      <c r="S21" s="106">
        <v>0</v>
      </c>
      <c r="T21" s="106">
        <v>0</v>
      </c>
      <c r="U21" s="106">
        <v>498</v>
      </c>
      <c r="V21" s="106">
        <v>160</v>
      </c>
      <c r="W21" s="106">
        <v>658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1001</v>
      </c>
      <c r="D22" s="103">
        <v>0.103638368246968</v>
      </c>
      <c r="E22" s="102">
        <v>379</v>
      </c>
      <c r="F22" s="103">
        <v>-2.6315789473684201E-3</v>
      </c>
      <c r="G22" s="102">
        <v>0</v>
      </c>
      <c r="H22" s="103" t="s">
        <v>59</v>
      </c>
      <c r="I22" s="102">
        <v>1380</v>
      </c>
      <c r="J22" s="103">
        <v>7.2261072261072298E-2</v>
      </c>
      <c r="K22" s="102">
        <v>213</v>
      </c>
      <c r="L22" s="103">
        <v>-0.116182572614108</v>
      </c>
      <c r="M22" s="102">
        <v>1593</v>
      </c>
      <c r="N22" s="103">
        <v>4.2539267015706803E-2</v>
      </c>
      <c r="O22" s="104">
        <v>3</v>
      </c>
      <c r="P22" s="107"/>
      <c r="Q22" s="101" t="s">
        <v>60</v>
      </c>
      <c r="R22" s="106">
        <v>907</v>
      </c>
      <c r="S22" s="106">
        <v>380</v>
      </c>
      <c r="T22" s="106">
        <v>0</v>
      </c>
      <c r="U22" s="106">
        <v>1287</v>
      </c>
      <c r="V22" s="106">
        <v>241</v>
      </c>
      <c r="W22" s="106">
        <v>1528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477</v>
      </c>
      <c r="D23" s="103">
        <v>-2.0920502092050199E-3</v>
      </c>
      <c r="E23" s="102">
        <v>3</v>
      </c>
      <c r="F23" s="103">
        <v>2</v>
      </c>
      <c r="G23" s="102">
        <v>288</v>
      </c>
      <c r="H23" s="103">
        <v>6.9930069930069904E-3</v>
      </c>
      <c r="I23" s="102">
        <v>768</v>
      </c>
      <c r="J23" s="103">
        <v>3.9215686274509803E-3</v>
      </c>
      <c r="K23" s="102">
        <v>65</v>
      </c>
      <c r="L23" s="103">
        <v>-0.121621621621622</v>
      </c>
      <c r="M23" s="102">
        <v>833</v>
      </c>
      <c r="N23" s="103">
        <v>-7.1513706793802099E-3</v>
      </c>
      <c r="O23" s="104">
        <v>4</v>
      </c>
      <c r="P23" s="107"/>
      <c r="Q23" s="101" t="s">
        <v>60</v>
      </c>
      <c r="R23" s="106">
        <v>478</v>
      </c>
      <c r="S23" s="106">
        <v>1</v>
      </c>
      <c r="T23" s="106">
        <v>286</v>
      </c>
      <c r="U23" s="106">
        <v>765</v>
      </c>
      <c r="V23" s="106">
        <v>74</v>
      </c>
      <c r="W23" s="106">
        <v>839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223</v>
      </c>
      <c r="D24" s="103">
        <v>0.103960396039604</v>
      </c>
      <c r="E24" s="102">
        <v>0</v>
      </c>
      <c r="F24" s="103">
        <v>-1</v>
      </c>
      <c r="G24" s="102">
        <v>1</v>
      </c>
      <c r="H24" s="103" t="s">
        <v>59</v>
      </c>
      <c r="I24" s="102">
        <v>224</v>
      </c>
      <c r="J24" s="103">
        <v>0.10344827586206901</v>
      </c>
      <c r="K24" s="102">
        <v>36</v>
      </c>
      <c r="L24" s="103">
        <v>0.38461538461538497</v>
      </c>
      <c r="M24" s="102">
        <v>260</v>
      </c>
      <c r="N24" s="103">
        <v>0.13537117903930102</v>
      </c>
      <c r="O24" s="104">
        <v>4</v>
      </c>
      <c r="P24" s="107"/>
      <c r="Q24" s="101" t="s">
        <v>60</v>
      </c>
      <c r="R24" s="106">
        <v>202</v>
      </c>
      <c r="S24" s="106">
        <v>1</v>
      </c>
      <c r="T24" s="106">
        <v>0</v>
      </c>
      <c r="U24" s="106">
        <v>203</v>
      </c>
      <c r="V24" s="106">
        <v>26</v>
      </c>
      <c r="W24" s="106">
        <v>229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423</v>
      </c>
      <c r="D25" s="103">
        <v>7.3604060913705596E-2</v>
      </c>
      <c r="E25" s="102">
        <v>0</v>
      </c>
      <c r="F25" s="103" t="s">
        <v>59</v>
      </c>
      <c r="G25" s="102">
        <v>0</v>
      </c>
      <c r="H25" s="103" t="s">
        <v>59</v>
      </c>
      <c r="I25" s="102">
        <v>423</v>
      </c>
      <c r="J25" s="103">
        <v>7.3604060913705596E-2</v>
      </c>
      <c r="K25" s="102">
        <v>103</v>
      </c>
      <c r="L25" s="103">
        <v>0.18390804597701102</v>
      </c>
      <c r="M25" s="102">
        <v>526</v>
      </c>
      <c r="N25" s="103">
        <v>9.3555093555093602E-2</v>
      </c>
      <c r="O25" s="104">
        <v>5</v>
      </c>
      <c r="P25" s="107"/>
      <c r="Q25" s="101" t="s">
        <v>60</v>
      </c>
      <c r="R25" s="106">
        <v>394</v>
      </c>
      <c r="S25" s="106">
        <v>0</v>
      </c>
      <c r="T25" s="106">
        <v>0</v>
      </c>
      <c r="U25" s="106">
        <v>394</v>
      </c>
      <c r="V25" s="106">
        <v>87</v>
      </c>
      <c r="W25" s="106">
        <v>481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202</v>
      </c>
      <c r="D26" s="103">
        <v>7.4468085106383003E-2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202</v>
      </c>
      <c r="J26" s="103">
        <v>7.4468085106383003E-2</v>
      </c>
      <c r="K26" s="102">
        <v>48</v>
      </c>
      <c r="L26" s="103">
        <v>4.3478260869565195E-2</v>
      </c>
      <c r="M26" s="102">
        <v>250</v>
      </c>
      <c r="N26" s="103">
        <v>6.8376068376068397E-2</v>
      </c>
      <c r="O26" s="104">
        <v>5</v>
      </c>
      <c r="P26" s="107"/>
      <c r="Q26" s="101" t="s">
        <v>60</v>
      </c>
      <c r="R26" s="106">
        <v>188</v>
      </c>
      <c r="S26" s="106">
        <v>0</v>
      </c>
      <c r="T26" s="106">
        <v>0</v>
      </c>
      <c r="U26" s="106">
        <v>188</v>
      </c>
      <c r="V26" s="106">
        <v>46</v>
      </c>
      <c r="W26" s="106">
        <v>234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533</v>
      </c>
      <c r="D27" s="103">
        <v>0.105809128630705</v>
      </c>
      <c r="E27" s="102">
        <v>1</v>
      </c>
      <c r="F27" s="103" t="s">
        <v>59</v>
      </c>
      <c r="G27" s="102">
        <v>0</v>
      </c>
      <c r="H27" s="103" t="s">
        <v>59</v>
      </c>
      <c r="I27" s="102">
        <v>534</v>
      </c>
      <c r="J27" s="103">
        <v>0.10788381742738599</v>
      </c>
      <c r="K27" s="102">
        <v>130</v>
      </c>
      <c r="L27" s="103">
        <v>-5.1094890510948905E-2</v>
      </c>
      <c r="M27" s="102">
        <v>664</v>
      </c>
      <c r="N27" s="103">
        <v>7.2697899838449098E-2</v>
      </c>
      <c r="O27" s="104">
        <v>5</v>
      </c>
      <c r="P27" s="107"/>
      <c r="Q27" s="101" t="s">
        <v>60</v>
      </c>
      <c r="R27" s="106">
        <v>482</v>
      </c>
      <c r="S27" s="106">
        <v>0</v>
      </c>
      <c r="T27" s="106">
        <v>0</v>
      </c>
      <c r="U27" s="106">
        <v>482</v>
      </c>
      <c r="V27" s="106">
        <v>137</v>
      </c>
      <c r="W27" s="106">
        <v>619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629</v>
      </c>
      <c r="D28" s="103">
        <v>2.27642276422764E-2</v>
      </c>
      <c r="E28" s="102">
        <v>24</v>
      </c>
      <c r="F28" s="103">
        <v>-0.14285714285714299</v>
      </c>
      <c r="G28" s="102">
        <v>0</v>
      </c>
      <c r="H28" s="103" t="s">
        <v>59</v>
      </c>
      <c r="I28" s="102">
        <v>653</v>
      </c>
      <c r="J28" s="103">
        <v>1.5552099533437001E-2</v>
      </c>
      <c r="K28" s="102">
        <v>125</v>
      </c>
      <c r="L28" s="103">
        <v>0.34408602150537604</v>
      </c>
      <c r="M28" s="102">
        <v>778</v>
      </c>
      <c r="N28" s="103">
        <v>5.7065217391304296E-2</v>
      </c>
      <c r="O28" s="104">
        <v>4</v>
      </c>
      <c r="P28" s="107"/>
      <c r="Q28" s="101" t="s">
        <v>60</v>
      </c>
      <c r="R28" s="106">
        <v>615</v>
      </c>
      <c r="S28" s="106">
        <v>28</v>
      </c>
      <c r="T28" s="106">
        <v>0</v>
      </c>
      <c r="U28" s="106">
        <v>643</v>
      </c>
      <c r="V28" s="106">
        <v>93</v>
      </c>
      <c r="W28" s="106">
        <v>736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483</v>
      </c>
      <c r="D29" s="103">
        <v>-6.17283950617284E-3</v>
      </c>
      <c r="E29" s="102">
        <v>0</v>
      </c>
      <c r="F29" s="103" t="s">
        <v>59</v>
      </c>
      <c r="G29" s="102">
        <v>0</v>
      </c>
      <c r="H29" s="103" t="s">
        <v>59</v>
      </c>
      <c r="I29" s="102">
        <v>483</v>
      </c>
      <c r="J29" s="103">
        <v>-6.17283950617284E-3</v>
      </c>
      <c r="K29" s="102">
        <v>68</v>
      </c>
      <c r="L29" s="103">
        <v>0.78947368421052599</v>
      </c>
      <c r="M29" s="102">
        <v>551</v>
      </c>
      <c r="N29" s="103">
        <v>5.1526717557251904E-2</v>
      </c>
      <c r="O29" s="104">
        <v>5</v>
      </c>
      <c r="P29" s="107"/>
      <c r="Q29" s="101" t="s">
        <v>60</v>
      </c>
      <c r="R29" s="106">
        <v>486</v>
      </c>
      <c r="S29" s="106">
        <v>0</v>
      </c>
      <c r="T29" s="106">
        <v>0</v>
      </c>
      <c r="U29" s="106">
        <v>486</v>
      </c>
      <c r="V29" s="106">
        <v>38</v>
      </c>
      <c r="W29" s="106">
        <v>524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266</v>
      </c>
      <c r="D30" s="103">
        <v>9.0163934426229497E-2</v>
      </c>
      <c r="E30" s="102">
        <v>0</v>
      </c>
      <c r="F30" s="103" t="s">
        <v>59</v>
      </c>
      <c r="G30" s="102">
        <v>0</v>
      </c>
      <c r="H30" s="103" t="s">
        <v>59</v>
      </c>
      <c r="I30" s="102">
        <v>266</v>
      </c>
      <c r="J30" s="103">
        <v>9.0163934426229497E-2</v>
      </c>
      <c r="K30" s="102">
        <v>140</v>
      </c>
      <c r="L30" s="103">
        <v>6.7777777777777795</v>
      </c>
      <c r="M30" s="102">
        <v>406</v>
      </c>
      <c r="N30" s="103">
        <v>0.54961832061068694</v>
      </c>
      <c r="O30" s="104">
        <v>5</v>
      </c>
      <c r="P30" s="107"/>
      <c r="Q30" s="101" t="s">
        <v>60</v>
      </c>
      <c r="R30" s="106">
        <v>244</v>
      </c>
      <c r="S30" s="106">
        <v>0</v>
      </c>
      <c r="T30" s="106">
        <v>0</v>
      </c>
      <c r="U30" s="106">
        <v>244</v>
      </c>
      <c r="V30" s="106">
        <v>18</v>
      </c>
      <c r="W30" s="106">
        <v>262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166</v>
      </c>
      <c r="D31" s="103">
        <v>0.13698630136986301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166</v>
      </c>
      <c r="J31" s="103">
        <v>0.13698630136986301</v>
      </c>
      <c r="K31" s="102">
        <v>43</v>
      </c>
      <c r="L31" s="103">
        <v>-2.27272727272727E-2</v>
      </c>
      <c r="M31" s="102">
        <v>209</v>
      </c>
      <c r="N31" s="103">
        <v>0.1</v>
      </c>
      <c r="O31" s="104">
        <v>5</v>
      </c>
      <c r="P31" s="107"/>
      <c r="Q31" s="101" t="s">
        <v>60</v>
      </c>
      <c r="R31" s="106">
        <v>146</v>
      </c>
      <c r="S31" s="106">
        <v>0</v>
      </c>
      <c r="T31" s="106">
        <v>0</v>
      </c>
      <c r="U31" s="106">
        <v>146</v>
      </c>
      <c r="V31" s="106">
        <v>44</v>
      </c>
      <c r="W31" s="106">
        <v>190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10720</v>
      </c>
      <c r="D32" s="103">
        <v>0.119816149587381</v>
      </c>
      <c r="E32" s="102">
        <v>10399</v>
      </c>
      <c r="F32" s="103">
        <v>9.6940928270042193E-2</v>
      </c>
      <c r="G32" s="102">
        <v>0</v>
      </c>
      <c r="H32" s="103" t="s">
        <v>59</v>
      </c>
      <c r="I32" s="102">
        <v>21119</v>
      </c>
      <c r="J32" s="103">
        <v>0.10843436729124001</v>
      </c>
      <c r="K32" s="102">
        <v>918</v>
      </c>
      <c r="L32" s="103">
        <v>-1.6077170418006402E-2</v>
      </c>
      <c r="M32" s="102">
        <v>22037</v>
      </c>
      <c r="N32" s="103">
        <v>0.10262183528469901</v>
      </c>
      <c r="O32" s="104">
        <v>1</v>
      </c>
      <c r="P32" s="107"/>
      <c r="Q32" s="101" t="s">
        <v>142</v>
      </c>
      <c r="R32" s="106">
        <v>9573</v>
      </c>
      <c r="S32" s="106">
        <v>9480</v>
      </c>
      <c r="T32" s="106">
        <v>0</v>
      </c>
      <c r="U32" s="106">
        <v>19053</v>
      </c>
      <c r="V32" s="106">
        <v>933</v>
      </c>
      <c r="W32" s="106">
        <v>19986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111</v>
      </c>
      <c r="D33" s="103">
        <v>0.15625</v>
      </c>
      <c r="E33" s="102">
        <v>4</v>
      </c>
      <c r="F33" s="103">
        <v>-0.5</v>
      </c>
      <c r="G33" s="102">
        <v>0</v>
      </c>
      <c r="H33" s="103" t="s">
        <v>59</v>
      </c>
      <c r="I33" s="102">
        <v>115</v>
      </c>
      <c r="J33" s="103">
        <v>0.10576923076923102</v>
      </c>
      <c r="K33" s="102">
        <v>40</v>
      </c>
      <c r="L33" s="103">
        <v>-0.183673469387755</v>
      </c>
      <c r="M33" s="102">
        <v>155</v>
      </c>
      <c r="N33" s="103">
        <v>1.3071895424836602E-2</v>
      </c>
      <c r="O33" s="104">
        <v>5</v>
      </c>
      <c r="P33" s="107"/>
      <c r="Q33" s="101" t="s">
        <v>60</v>
      </c>
      <c r="R33" s="106">
        <v>96</v>
      </c>
      <c r="S33" s="106">
        <v>8</v>
      </c>
      <c r="T33" s="106">
        <v>0</v>
      </c>
      <c r="U33" s="106">
        <v>104</v>
      </c>
      <c r="V33" s="106">
        <v>49</v>
      </c>
      <c r="W33" s="106">
        <v>153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271</v>
      </c>
      <c r="D34" s="103">
        <v>0.158119658119658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271</v>
      </c>
      <c r="J34" s="103">
        <v>0.158119658119658</v>
      </c>
      <c r="K34" s="102">
        <v>28</v>
      </c>
      <c r="L34" s="103">
        <v>0.27272727272727298</v>
      </c>
      <c r="M34" s="102">
        <v>299</v>
      </c>
      <c r="N34" s="103">
        <v>0.16796875</v>
      </c>
      <c r="O34" s="104">
        <v>5</v>
      </c>
      <c r="P34" s="107"/>
      <c r="Q34" s="101" t="s">
        <v>60</v>
      </c>
      <c r="R34" s="106">
        <v>234</v>
      </c>
      <c r="S34" s="106">
        <v>0</v>
      </c>
      <c r="T34" s="106">
        <v>0</v>
      </c>
      <c r="U34" s="106">
        <v>234</v>
      </c>
      <c r="V34" s="106">
        <v>22</v>
      </c>
      <c r="W34" s="106">
        <v>256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107</v>
      </c>
      <c r="D35" s="103">
        <v>9.1836734693877597E-2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107</v>
      </c>
      <c r="J35" s="103">
        <v>9.1836734693877597E-2</v>
      </c>
      <c r="K35" s="102">
        <v>13</v>
      </c>
      <c r="L35" s="103">
        <v>8.3333333333333301E-2</v>
      </c>
      <c r="M35" s="102">
        <v>120</v>
      </c>
      <c r="N35" s="103">
        <v>9.0909090909090898E-2</v>
      </c>
      <c r="O35" s="104">
        <v>5</v>
      </c>
      <c r="P35" s="107"/>
      <c r="Q35" s="101" t="s">
        <v>60</v>
      </c>
      <c r="R35" s="106">
        <v>98</v>
      </c>
      <c r="S35" s="106">
        <v>0</v>
      </c>
      <c r="T35" s="106">
        <v>0</v>
      </c>
      <c r="U35" s="106">
        <v>98</v>
      </c>
      <c r="V35" s="106">
        <v>12</v>
      </c>
      <c r="W35" s="106">
        <v>110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206</v>
      </c>
      <c r="D36" s="103">
        <v>0.10752688172043001</v>
      </c>
      <c r="E36" s="102">
        <v>0</v>
      </c>
      <c r="F36" s="103" t="s">
        <v>59</v>
      </c>
      <c r="G36" s="102">
        <v>0</v>
      </c>
      <c r="H36" s="103" t="s">
        <v>59</v>
      </c>
      <c r="I36" s="102">
        <v>206</v>
      </c>
      <c r="J36" s="103">
        <v>0.10752688172043001</v>
      </c>
      <c r="K36" s="102">
        <v>27</v>
      </c>
      <c r="L36" s="103">
        <v>-0.71578947368421109</v>
      </c>
      <c r="M36" s="102">
        <v>233</v>
      </c>
      <c r="N36" s="103">
        <v>-0.17081850533807802</v>
      </c>
      <c r="O36" s="104">
        <v>5</v>
      </c>
      <c r="P36" s="107"/>
      <c r="Q36" s="101" t="s">
        <v>60</v>
      </c>
      <c r="R36" s="106">
        <v>186</v>
      </c>
      <c r="S36" s="106">
        <v>0</v>
      </c>
      <c r="T36" s="106">
        <v>0</v>
      </c>
      <c r="U36" s="106">
        <v>186</v>
      </c>
      <c r="V36" s="106">
        <v>95</v>
      </c>
      <c r="W36" s="106">
        <v>281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549</v>
      </c>
      <c r="D37" s="103">
        <v>0.158227848101266</v>
      </c>
      <c r="E37" s="102">
        <v>0</v>
      </c>
      <c r="F37" s="103" t="s">
        <v>59</v>
      </c>
      <c r="G37" s="102">
        <v>0</v>
      </c>
      <c r="H37" s="103" t="s">
        <v>59</v>
      </c>
      <c r="I37" s="102">
        <v>549</v>
      </c>
      <c r="J37" s="103">
        <v>0.158227848101266</v>
      </c>
      <c r="K37" s="102">
        <v>115</v>
      </c>
      <c r="L37" s="103">
        <v>0.53333333333333299</v>
      </c>
      <c r="M37" s="102">
        <v>664</v>
      </c>
      <c r="N37" s="103">
        <v>0.20947176684881599</v>
      </c>
      <c r="O37" s="104">
        <v>5</v>
      </c>
      <c r="P37" s="107"/>
      <c r="Q37" s="101" t="s">
        <v>60</v>
      </c>
      <c r="R37" s="106">
        <v>474</v>
      </c>
      <c r="S37" s="106">
        <v>0</v>
      </c>
      <c r="T37" s="106">
        <v>0</v>
      </c>
      <c r="U37" s="106">
        <v>474</v>
      </c>
      <c r="V37" s="106">
        <v>75</v>
      </c>
      <c r="W37" s="106">
        <v>549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442</v>
      </c>
      <c r="D38" s="103">
        <v>4.9881235154394299E-2</v>
      </c>
      <c r="E38" s="102">
        <v>0</v>
      </c>
      <c r="F38" s="103" t="s">
        <v>59</v>
      </c>
      <c r="G38" s="102">
        <v>0</v>
      </c>
      <c r="H38" s="103" t="s">
        <v>59</v>
      </c>
      <c r="I38" s="102">
        <v>442</v>
      </c>
      <c r="J38" s="103">
        <v>4.9881235154394299E-2</v>
      </c>
      <c r="K38" s="102">
        <v>20</v>
      </c>
      <c r="L38" s="103">
        <v>-9.0909090909090898E-2</v>
      </c>
      <c r="M38" s="102">
        <v>462</v>
      </c>
      <c r="N38" s="103">
        <v>4.2889390519187394E-2</v>
      </c>
      <c r="O38" s="104">
        <v>5</v>
      </c>
      <c r="P38" s="107"/>
      <c r="Q38" s="101" t="s">
        <v>60</v>
      </c>
      <c r="R38" s="106">
        <v>421</v>
      </c>
      <c r="S38" s="106">
        <v>0</v>
      </c>
      <c r="T38" s="106">
        <v>0</v>
      </c>
      <c r="U38" s="106">
        <v>421</v>
      </c>
      <c r="V38" s="106">
        <v>22</v>
      </c>
      <c r="W38" s="106">
        <v>443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2810</v>
      </c>
      <c r="D39" s="103">
        <v>0.13260781942764999</v>
      </c>
      <c r="E39" s="102">
        <v>1582</v>
      </c>
      <c r="F39" s="103">
        <v>2.5348542458808604E-3</v>
      </c>
      <c r="G39" s="102">
        <v>1259</v>
      </c>
      <c r="H39" s="103">
        <v>-2.8549382716049398E-2</v>
      </c>
      <c r="I39" s="102">
        <v>5651</v>
      </c>
      <c r="J39" s="103">
        <v>5.5275443510737605E-2</v>
      </c>
      <c r="K39" s="102">
        <v>827</v>
      </c>
      <c r="L39" s="103">
        <v>-1.194743130227E-2</v>
      </c>
      <c r="M39" s="102">
        <v>6478</v>
      </c>
      <c r="N39" s="103">
        <v>4.6188630490956097E-2</v>
      </c>
      <c r="O39" s="104">
        <v>2</v>
      </c>
      <c r="P39" s="107"/>
      <c r="Q39" s="101" t="s">
        <v>60</v>
      </c>
      <c r="R39" s="106">
        <v>2481</v>
      </c>
      <c r="S39" s="106">
        <v>1578</v>
      </c>
      <c r="T39" s="106">
        <v>1296</v>
      </c>
      <c r="U39" s="106">
        <v>5355</v>
      </c>
      <c r="V39" s="106">
        <v>837</v>
      </c>
      <c r="W39" s="106">
        <v>6192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470</v>
      </c>
      <c r="D40" s="103">
        <v>0.124401913875598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470</v>
      </c>
      <c r="J40" s="103">
        <v>0.124401913875598</v>
      </c>
      <c r="K40" s="102">
        <v>94</v>
      </c>
      <c r="L40" s="103">
        <v>0.119047619047619</v>
      </c>
      <c r="M40" s="102">
        <v>564</v>
      </c>
      <c r="N40" s="103">
        <v>0.123505976095618</v>
      </c>
      <c r="O40" s="104">
        <v>5</v>
      </c>
      <c r="P40" s="107"/>
      <c r="Q40" s="101" t="s">
        <v>60</v>
      </c>
      <c r="R40" s="106">
        <v>418</v>
      </c>
      <c r="S40" s="106">
        <v>0</v>
      </c>
      <c r="T40" s="106">
        <v>0</v>
      </c>
      <c r="U40" s="106">
        <v>418</v>
      </c>
      <c r="V40" s="106">
        <v>84</v>
      </c>
      <c r="W40" s="106">
        <v>502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209</v>
      </c>
      <c r="D41" s="103">
        <v>-0.17063492063492097</v>
      </c>
      <c r="E41" s="102">
        <v>6</v>
      </c>
      <c r="F41" s="103">
        <v>2</v>
      </c>
      <c r="G41" s="102">
        <v>0</v>
      </c>
      <c r="H41" s="103" t="s">
        <v>59</v>
      </c>
      <c r="I41" s="102">
        <v>215</v>
      </c>
      <c r="J41" s="103">
        <v>-0.15354330708661398</v>
      </c>
      <c r="K41" s="102">
        <v>216</v>
      </c>
      <c r="L41" s="103">
        <v>0.21348314606741603</v>
      </c>
      <c r="M41" s="102">
        <v>431</v>
      </c>
      <c r="N41" s="103">
        <v>-2.3148148148148099E-3</v>
      </c>
      <c r="O41" s="104">
        <v>4</v>
      </c>
      <c r="P41" s="107"/>
      <c r="Q41" s="101" t="s">
        <v>60</v>
      </c>
      <c r="R41" s="106">
        <v>252</v>
      </c>
      <c r="S41" s="106">
        <v>2</v>
      </c>
      <c r="T41" s="106">
        <v>0</v>
      </c>
      <c r="U41" s="106">
        <v>254</v>
      </c>
      <c r="V41" s="106">
        <v>178</v>
      </c>
      <c r="W41" s="106">
        <v>432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350</v>
      </c>
      <c r="D42" s="103">
        <v>0.12903225806451601</v>
      </c>
      <c r="E42" s="102">
        <v>0</v>
      </c>
      <c r="F42" s="103" t="s">
        <v>59</v>
      </c>
      <c r="G42" s="102">
        <v>0</v>
      </c>
      <c r="H42" s="103" t="s">
        <v>59</v>
      </c>
      <c r="I42" s="102">
        <v>350</v>
      </c>
      <c r="J42" s="103">
        <v>0.12903225806451601</v>
      </c>
      <c r="K42" s="102">
        <v>64</v>
      </c>
      <c r="L42" s="103">
        <v>0.45454545454545503</v>
      </c>
      <c r="M42" s="102">
        <v>414</v>
      </c>
      <c r="N42" s="103">
        <v>0.169491525423729</v>
      </c>
      <c r="O42" s="104">
        <v>5</v>
      </c>
      <c r="P42" s="107"/>
      <c r="Q42" s="101" t="s">
        <v>60</v>
      </c>
      <c r="R42" s="106">
        <v>310</v>
      </c>
      <c r="S42" s="106">
        <v>0</v>
      </c>
      <c r="T42" s="106">
        <v>0</v>
      </c>
      <c r="U42" s="106">
        <v>310</v>
      </c>
      <c r="V42" s="106">
        <v>44</v>
      </c>
      <c r="W42" s="106">
        <v>354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181</v>
      </c>
      <c r="D43" s="103">
        <v>0.117283950617284</v>
      </c>
      <c r="E43" s="102">
        <v>0</v>
      </c>
      <c r="F43" s="103" t="s">
        <v>59</v>
      </c>
      <c r="G43" s="102">
        <v>0</v>
      </c>
      <c r="H43" s="103" t="s">
        <v>59</v>
      </c>
      <c r="I43" s="102">
        <v>181</v>
      </c>
      <c r="J43" s="103">
        <v>0.117283950617284</v>
      </c>
      <c r="K43" s="102">
        <v>27</v>
      </c>
      <c r="L43" s="103">
        <v>1.7</v>
      </c>
      <c r="M43" s="102">
        <v>208</v>
      </c>
      <c r="N43" s="103">
        <v>0.209302325581395</v>
      </c>
      <c r="O43" s="104">
        <v>5</v>
      </c>
      <c r="P43" s="107"/>
      <c r="Q43" s="101" t="s">
        <v>60</v>
      </c>
      <c r="R43" s="106">
        <v>162</v>
      </c>
      <c r="S43" s="106">
        <v>0</v>
      </c>
      <c r="T43" s="106">
        <v>0</v>
      </c>
      <c r="U43" s="106">
        <v>162</v>
      </c>
      <c r="V43" s="106">
        <v>10</v>
      </c>
      <c r="W43" s="106">
        <v>172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2888</v>
      </c>
      <c r="D44" s="103">
        <v>0.13566653558788799</v>
      </c>
      <c r="E44" s="102">
        <v>160</v>
      </c>
      <c r="F44" s="103">
        <v>0.29032258064516098</v>
      </c>
      <c r="G44" s="102">
        <v>0</v>
      </c>
      <c r="H44" s="103" t="s">
        <v>59</v>
      </c>
      <c r="I44" s="102">
        <v>3048</v>
      </c>
      <c r="J44" s="103">
        <v>0.14285714285714299</v>
      </c>
      <c r="K44" s="102">
        <v>749</v>
      </c>
      <c r="L44" s="103">
        <v>-2.0915032679738602E-2</v>
      </c>
      <c r="M44" s="102">
        <v>3797</v>
      </c>
      <c r="N44" s="103">
        <v>0.106351981351981</v>
      </c>
      <c r="O44" s="104">
        <v>3</v>
      </c>
      <c r="P44" s="107"/>
      <c r="Q44" s="101" t="s">
        <v>60</v>
      </c>
      <c r="R44" s="106">
        <v>2543</v>
      </c>
      <c r="S44" s="106">
        <v>124</v>
      </c>
      <c r="T44" s="106">
        <v>0</v>
      </c>
      <c r="U44" s="106">
        <v>2667</v>
      </c>
      <c r="V44" s="106">
        <v>765</v>
      </c>
      <c r="W44" s="106">
        <v>3432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4164</v>
      </c>
      <c r="D45" s="103">
        <v>0.119354838709677</v>
      </c>
      <c r="E45" s="102">
        <v>642</v>
      </c>
      <c r="F45" s="103">
        <v>5.7660626029654001E-2</v>
      </c>
      <c r="G45" s="102">
        <v>0</v>
      </c>
      <c r="H45" s="103" t="s">
        <v>59</v>
      </c>
      <c r="I45" s="102">
        <v>4806</v>
      </c>
      <c r="J45" s="103">
        <v>0.11070025421770301</v>
      </c>
      <c r="K45" s="102">
        <v>533</v>
      </c>
      <c r="L45" s="103">
        <v>3.89863547758285E-2</v>
      </c>
      <c r="M45" s="102">
        <v>5339</v>
      </c>
      <c r="N45" s="103">
        <v>0.103099173553719</v>
      </c>
      <c r="O45" s="104">
        <v>2</v>
      </c>
      <c r="P45" s="107"/>
      <c r="Q45" s="101" t="s">
        <v>60</v>
      </c>
      <c r="R45" s="106">
        <v>3720</v>
      </c>
      <c r="S45" s="106">
        <v>607</v>
      </c>
      <c r="T45" s="106">
        <v>0</v>
      </c>
      <c r="U45" s="106">
        <v>4327</v>
      </c>
      <c r="V45" s="106">
        <v>513</v>
      </c>
      <c r="W45" s="106">
        <v>4840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564</v>
      </c>
      <c r="D46" s="103">
        <v>5.4205607476635498E-2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564</v>
      </c>
      <c r="J46" s="103">
        <v>5.4205607476635498E-2</v>
      </c>
      <c r="K46" s="102">
        <v>11</v>
      </c>
      <c r="L46" s="103">
        <v>-0.81355932203389791</v>
      </c>
      <c r="M46" s="102">
        <v>575</v>
      </c>
      <c r="N46" s="103">
        <v>-3.1986531986531994E-2</v>
      </c>
      <c r="O46" s="104">
        <v>5</v>
      </c>
      <c r="P46" s="107"/>
      <c r="Q46" s="101" t="s">
        <v>60</v>
      </c>
      <c r="R46" s="106">
        <v>535</v>
      </c>
      <c r="S46" s="106">
        <v>0</v>
      </c>
      <c r="T46" s="106">
        <v>0</v>
      </c>
      <c r="U46" s="106">
        <v>535</v>
      </c>
      <c r="V46" s="106">
        <v>59</v>
      </c>
      <c r="W46" s="106">
        <v>594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190</v>
      </c>
      <c r="D47" s="103">
        <v>1.0638297872340399E-2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190</v>
      </c>
      <c r="J47" s="103">
        <v>1.0638297872340399E-2</v>
      </c>
      <c r="K47" s="102">
        <v>8</v>
      </c>
      <c r="L47" s="103">
        <v>-0.33333333333333298</v>
      </c>
      <c r="M47" s="102">
        <v>198</v>
      </c>
      <c r="N47" s="103">
        <v>-0.01</v>
      </c>
      <c r="O47" s="104">
        <v>5</v>
      </c>
      <c r="P47" s="107"/>
      <c r="Q47" s="101" t="s">
        <v>60</v>
      </c>
      <c r="R47" s="106">
        <v>188</v>
      </c>
      <c r="S47" s="106">
        <v>0</v>
      </c>
      <c r="T47" s="106">
        <v>0</v>
      </c>
      <c r="U47" s="106">
        <v>188</v>
      </c>
      <c r="V47" s="106">
        <v>12</v>
      </c>
      <c r="W47" s="106">
        <v>200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104</v>
      </c>
      <c r="D48" s="103">
        <v>6.1224489795918401E-2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104</v>
      </c>
      <c r="J48" s="103">
        <v>6.1224489795918401E-2</v>
      </c>
      <c r="K48" s="102">
        <v>0</v>
      </c>
      <c r="L48" s="103" t="s">
        <v>59</v>
      </c>
      <c r="M48" s="102">
        <v>104</v>
      </c>
      <c r="N48" s="103">
        <v>6.1224489795918401E-2</v>
      </c>
      <c r="O48" s="104">
        <v>5</v>
      </c>
      <c r="P48" s="107"/>
      <c r="Q48" s="101" t="s">
        <v>60</v>
      </c>
      <c r="R48" s="106">
        <v>98</v>
      </c>
      <c r="S48" s="106">
        <v>0</v>
      </c>
      <c r="T48" s="106">
        <v>0</v>
      </c>
      <c r="U48" s="106">
        <v>98</v>
      </c>
      <c r="V48" s="106">
        <v>0</v>
      </c>
      <c r="W48" s="106">
        <v>98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367</v>
      </c>
      <c r="D49" s="103">
        <v>1.1019283746556502E-2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367</v>
      </c>
      <c r="J49" s="103">
        <v>1.1019283746556502E-2</v>
      </c>
      <c r="K49" s="102">
        <v>121</v>
      </c>
      <c r="L49" s="103">
        <v>1.5208333333333299</v>
      </c>
      <c r="M49" s="102">
        <v>488</v>
      </c>
      <c r="N49" s="103">
        <v>0.18734793187347898</v>
      </c>
      <c r="O49" s="104">
        <v>5</v>
      </c>
      <c r="P49" s="107"/>
      <c r="Q49" s="101" t="s">
        <v>60</v>
      </c>
      <c r="R49" s="106">
        <v>363</v>
      </c>
      <c r="S49" s="106">
        <v>0</v>
      </c>
      <c r="T49" s="106">
        <v>0</v>
      </c>
      <c r="U49" s="106">
        <v>363</v>
      </c>
      <c r="V49" s="106">
        <v>48</v>
      </c>
      <c r="W49" s="106">
        <v>411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930</v>
      </c>
      <c r="D50" s="103">
        <v>5.6818181818181802E-2</v>
      </c>
      <c r="E50" s="102">
        <v>154</v>
      </c>
      <c r="F50" s="103">
        <v>-0.30316742081448</v>
      </c>
      <c r="G50" s="102">
        <v>0</v>
      </c>
      <c r="H50" s="103" t="s">
        <v>59</v>
      </c>
      <c r="I50" s="102">
        <v>1084</v>
      </c>
      <c r="J50" s="103">
        <v>-1.5440508628519501E-2</v>
      </c>
      <c r="K50" s="102">
        <v>288</v>
      </c>
      <c r="L50" s="103">
        <v>0.17073170731707299</v>
      </c>
      <c r="M50" s="102">
        <v>1372</v>
      </c>
      <c r="N50" s="103">
        <v>1.8559762435040802E-2</v>
      </c>
      <c r="O50" s="104">
        <v>3</v>
      </c>
      <c r="P50" s="108"/>
      <c r="Q50" s="101" t="s">
        <v>60</v>
      </c>
      <c r="R50" s="106">
        <v>880</v>
      </c>
      <c r="S50" s="106">
        <v>221</v>
      </c>
      <c r="T50" s="106">
        <v>0</v>
      </c>
      <c r="U50" s="106">
        <v>1101</v>
      </c>
      <c r="V50" s="106">
        <v>246</v>
      </c>
      <c r="W50" s="106">
        <v>1347</v>
      </c>
      <c r="X50" s="101" t="s">
        <v>195</v>
      </c>
    </row>
    <row r="51" spans="1:24" x14ac:dyDescent="0.2">
      <c r="A51" s="109" t="s">
        <v>246</v>
      </c>
      <c r="B51" s="110"/>
      <c r="C51" s="111">
        <v>43442</v>
      </c>
      <c r="D51" s="112">
        <v>9.8184943627079205E-2</v>
      </c>
      <c r="E51" s="111">
        <v>14937</v>
      </c>
      <c r="F51" s="112">
        <v>5.4351662313827903E-2</v>
      </c>
      <c r="G51" s="111">
        <v>2928</v>
      </c>
      <c r="H51" s="112">
        <v>-8.5285848172446097E-2</v>
      </c>
      <c r="I51" s="111">
        <v>61307</v>
      </c>
      <c r="J51" s="112">
        <v>7.6959561536029203E-2</v>
      </c>
      <c r="K51" s="111">
        <v>7896</v>
      </c>
      <c r="L51" s="112">
        <v>1.0364683301343601E-2</v>
      </c>
      <c r="M51" s="111">
        <v>69203</v>
      </c>
      <c r="N51" s="112">
        <v>6.8920776633045508E-2</v>
      </c>
      <c r="O51" s="113"/>
      <c r="P51" s="114" t="s">
        <v>198</v>
      </c>
      <c r="Q51" s="114"/>
      <c r="R51" s="115">
        <v>39558</v>
      </c>
      <c r="S51" s="115">
        <v>14167</v>
      </c>
      <c r="T51" s="115">
        <v>3201</v>
      </c>
      <c r="U51" s="115">
        <v>56926</v>
      </c>
      <c r="V51" s="115">
        <v>7815</v>
      </c>
      <c r="W51" s="115">
        <v>64741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17</v>
      </c>
      <c r="L52" s="103">
        <v>-0.95430107526881691</v>
      </c>
      <c r="M52" s="102">
        <v>17</v>
      </c>
      <c r="N52" s="103">
        <v>-0.98593879239040505</v>
      </c>
      <c r="O52" s="104">
        <v>6</v>
      </c>
      <c r="P52" s="105" t="s">
        <v>142</v>
      </c>
      <c r="Q52" s="101" t="s">
        <v>142</v>
      </c>
      <c r="R52" s="106">
        <v>8</v>
      </c>
      <c r="S52" s="106">
        <v>829</v>
      </c>
      <c r="T52" s="106">
        <v>0</v>
      </c>
      <c r="U52" s="106">
        <v>837</v>
      </c>
      <c r="V52" s="106">
        <v>372</v>
      </c>
      <c r="W52" s="106">
        <v>1209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55</v>
      </c>
      <c r="D53" s="103">
        <v>0.44736842105263197</v>
      </c>
      <c r="E53" s="102">
        <v>0</v>
      </c>
      <c r="F53" s="103" t="s">
        <v>59</v>
      </c>
      <c r="G53" s="102">
        <v>0</v>
      </c>
      <c r="H53" s="103" t="s">
        <v>59</v>
      </c>
      <c r="I53" s="102">
        <v>55</v>
      </c>
      <c r="J53" s="103">
        <v>0.44736842105263197</v>
      </c>
      <c r="K53" s="102">
        <v>280</v>
      </c>
      <c r="L53" s="103">
        <v>-0.39130434782608703</v>
      </c>
      <c r="M53" s="102">
        <v>335</v>
      </c>
      <c r="N53" s="103">
        <v>-0.32730923694779102</v>
      </c>
      <c r="O53" s="104">
        <v>6</v>
      </c>
      <c r="P53" s="107"/>
      <c r="Q53" s="101" t="s">
        <v>142</v>
      </c>
      <c r="R53" s="106">
        <v>38</v>
      </c>
      <c r="S53" s="106">
        <v>0</v>
      </c>
      <c r="T53" s="106">
        <v>0</v>
      </c>
      <c r="U53" s="106">
        <v>38</v>
      </c>
      <c r="V53" s="106">
        <v>460</v>
      </c>
      <c r="W53" s="106">
        <v>498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791</v>
      </c>
      <c r="D54" s="103">
        <v>0.13161659513590801</v>
      </c>
      <c r="E54" s="102">
        <v>884</v>
      </c>
      <c r="F54" s="103">
        <v>0.21931034482758599</v>
      </c>
      <c r="G54" s="102">
        <v>0</v>
      </c>
      <c r="H54" s="103" t="s">
        <v>59</v>
      </c>
      <c r="I54" s="102">
        <v>1675</v>
      </c>
      <c r="J54" s="103">
        <v>0.17626404494382</v>
      </c>
      <c r="K54" s="102">
        <v>1790</v>
      </c>
      <c r="L54" s="103">
        <v>0.58267020335985908</v>
      </c>
      <c r="M54" s="102">
        <v>3465</v>
      </c>
      <c r="N54" s="103">
        <v>0.35616438356164404</v>
      </c>
      <c r="O54" s="104">
        <v>6</v>
      </c>
      <c r="P54" s="107"/>
      <c r="Q54" s="101" t="s">
        <v>142</v>
      </c>
      <c r="R54" s="106">
        <v>699</v>
      </c>
      <c r="S54" s="106">
        <v>725</v>
      </c>
      <c r="T54" s="106">
        <v>0</v>
      </c>
      <c r="U54" s="106">
        <v>1424</v>
      </c>
      <c r="V54" s="106">
        <v>1131</v>
      </c>
      <c r="W54" s="106">
        <v>2555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0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0</v>
      </c>
      <c r="J55" s="103" t="s">
        <v>59</v>
      </c>
      <c r="K55" s="102">
        <v>34</v>
      </c>
      <c r="L55" s="103">
        <v>0.78947368421052599</v>
      </c>
      <c r="M55" s="102">
        <v>34</v>
      </c>
      <c r="N55" s="103">
        <v>0.78947368421052599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19</v>
      </c>
      <c r="W55" s="106">
        <v>19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113</v>
      </c>
      <c r="D56" s="103">
        <v>-0.20422535211267601</v>
      </c>
      <c r="E56" s="102">
        <v>2</v>
      </c>
      <c r="F56" s="103" t="s">
        <v>59</v>
      </c>
      <c r="G56" s="102">
        <v>0</v>
      </c>
      <c r="H56" s="103" t="s">
        <v>59</v>
      </c>
      <c r="I56" s="102">
        <v>115</v>
      </c>
      <c r="J56" s="103">
        <v>-0.190140845070423</v>
      </c>
      <c r="K56" s="102">
        <v>117</v>
      </c>
      <c r="L56" s="103">
        <v>-0.49130434782608701</v>
      </c>
      <c r="M56" s="102">
        <v>232</v>
      </c>
      <c r="N56" s="103">
        <v>-0.37634408602150504</v>
      </c>
      <c r="O56" s="104">
        <v>6</v>
      </c>
      <c r="P56" s="107"/>
      <c r="Q56" s="101" t="s">
        <v>142</v>
      </c>
      <c r="R56" s="106">
        <v>142</v>
      </c>
      <c r="S56" s="106">
        <v>0</v>
      </c>
      <c r="T56" s="106">
        <v>0</v>
      </c>
      <c r="U56" s="106">
        <v>142</v>
      </c>
      <c r="V56" s="106">
        <v>230</v>
      </c>
      <c r="W56" s="106">
        <v>372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26</v>
      </c>
      <c r="L57" s="103">
        <v>-0.67500000000000004</v>
      </c>
      <c r="M57" s="102">
        <v>26</v>
      </c>
      <c r="N57" s="103">
        <v>-0.80451127819548907</v>
      </c>
      <c r="O57" s="104">
        <v>6</v>
      </c>
      <c r="P57" s="108"/>
      <c r="Q57" s="101" t="s">
        <v>142</v>
      </c>
      <c r="R57" s="106">
        <v>49</v>
      </c>
      <c r="S57" s="106">
        <v>4</v>
      </c>
      <c r="T57" s="106">
        <v>0</v>
      </c>
      <c r="U57" s="106">
        <v>53</v>
      </c>
      <c r="V57" s="106">
        <v>80</v>
      </c>
      <c r="W57" s="106">
        <v>133</v>
      </c>
      <c r="X57" s="101" t="s">
        <v>214</v>
      </c>
    </row>
    <row r="58" spans="1:24" x14ac:dyDescent="0.2">
      <c r="A58" s="109" t="s">
        <v>247</v>
      </c>
      <c r="B58" s="110"/>
      <c r="C58" s="111">
        <v>959</v>
      </c>
      <c r="D58" s="112">
        <v>2.45726495726496E-2</v>
      </c>
      <c r="E58" s="111">
        <v>886</v>
      </c>
      <c r="F58" s="112">
        <v>-0.43132220795892195</v>
      </c>
      <c r="G58" s="111">
        <v>0</v>
      </c>
      <c r="H58" s="112"/>
      <c r="I58" s="111">
        <v>1845</v>
      </c>
      <c r="J58" s="112">
        <v>-0.26022453889334402</v>
      </c>
      <c r="K58" s="111">
        <v>2264</v>
      </c>
      <c r="L58" s="112">
        <v>-1.2216404886562001E-2</v>
      </c>
      <c r="M58" s="111">
        <v>4109</v>
      </c>
      <c r="N58" s="112">
        <v>-0.14145424153781899</v>
      </c>
      <c r="O58" s="113"/>
      <c r="P58" s="114" t="s">
        <v>198</v>
      </c>
      <c r="Q58" s="114"/>
      <c r="R58" s="115">
        <v>936</v>
      </c>
      <c r="S58" s="115">
        <v>1558</v>
      </c>
      <c r="T58" s="115">
        <v>0</v>
      </c>
      <c r="U58" s="115">
        <v>2494</v>
      </c>
      <c r="V58" s="115">
        <v>2292</v>
      </c>
      <c r="W58" s="115">
        <v>4786</v>
      </c>
      <c r="X58" s="114"/>
    </row>
    <row r="59" spans="1:24" x14ac:dyDescent="0.2">
      <c r="A59" s="109" t="s">
        <v>248</v>
      </c>
      <c r="B59" s="110"/>
      <c r="C59" s="111">
        <v>44401</v>
      </c>
      <c r="D59" s="112">
        <v>9.6483429643897903E-2</v>
      </c>
      <c r="E59" s="111">
        <v>15823</v>
      </c>
      <c r="F59" s="112">
        <v>6.2321144674085905E-3</v>
      </c>
      <c r="G59" s="111">
        <v>2928</v>
      </c>
      <c r="H59" s="112">
        <v>-8.5285848172446097E-2</v>
      </c>
      <c r="I59" s="111">
        <v>63152</v>
      </c>
      <c r="J59" s="112">
        <v>6.2807135644564097E-2</v>
      </c>
      <c r="K59" s="111">
        <v>10160</v>
      </c>
      <c r="L59" s="112">
        <v>5.2438903730088098E-3</v>
      </c>
      <c r="M59" s="111">
        <v>73312</v>
      </c>
      <c r="N59" s="112">
        <v>5.4439282580867894E-2</v>
      </c>
      <c r="O59" s="113"/>
      <c r="P59" s="114"/>
      <c r="Q59" s="114"/>
      <c r="R59" s="115">
        <v>40494</v>
      </c>
      <c r="S59" s="115">
        <v>15725</v>
      </c>
      <c r="T59" s="115">
        <v>3201</v>
      </c>
      <c r="U59" s="115">
        <v>59420</v>
      </c>
      <c r="V59" s="115">
        <v>10107</v>
      </c>
      <c r="W59" s="115">
        <v>69527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Normal="16648" zoomScaleSheetLayoutView="33240" workbookViewId="0">
      <pane xSplit="2" ySplit="4" topLeftCell="C5" activePane="bottomRight" state="frozen"/>
      <selection activeCell="C5" sqref="C5"/>
      <selection pane="topRight" activeCell="C5" sqref="C5"/>
      <selection pane="bottomLeft" activeCell="C5" sqref="C5"/>
      <selection pane="bottomRight" activeCell="C5" sqref="C5"/>
    </sheetView>
  </sheetViews>
  <sheetFormatPr baseColWidth="10" defaultRowHeight="14.25" x14ac:dyDescent="0.2"/>
  <cols>
    <col min="1" max="1" width="32.28515625" style="98" bestFit="1" customWidth="1"/>
    <col min="2" max="2" width="5.85546875" style="98" customWidth="1"/>
    <col min="3" max="14" width="15.7109375" style="98" customWidth="1"/>
    <col min="15" max="15" width="9.42578125" style="98" hidden="1" customWidth="1"/>
    <col min="16" max="16" width="15.140625" style="98" hidden="1" customWidth="1"/>
    <col min="17" max="17" width="6.7109375" style="98" hidden="1" customWidth="1"/>
    <col min="18" max="18" width="23.28515625" style="98" hidden="1" customWidth="1"/>
    <col min="19" max="19" width="22.5703125" style="98" hidden="1" customWidth="1"/>
    <col min="20" max="20" width="19.140625" style="98" hidden="1" customWidth="1"/>
    <col min="21" max="21" width="18.7109375" style="98" hidden="1" customWidth="1"/>
    <col min="22" max="22" width="23.7109375" style="98" hidden="1" customWidth="1"/>
    <col min="23" max="23" width="15.42578125" style="98" hidden="1" customWidth="1"/>
    <col min="24" max="24" width="33.5703125" style="98" hidden="1" customWidth="1"/>
    <col min="25" max="16384" width="11.42578125" style="98"/>
  </cols>
  <sheetData>
    <row r="1" spans="1:24" ht="15.75" x14ac:dyDescent="0.25">
      <c r="A1" s="97" t="s">
        <v>261</v>
      </c>
    </row>
    <row r="4" spans="1:24" ht="42.75" x14ac:dyDescent="0.2">
      <c r="A4" s="99" t="s">
        <v>232</v>
      </c>
      <c r="B4" s="99" t="s">
        <v>45</v>
      </c>
      <c r="C4" s="99" t="s">
        <v>252</v>
      </c>
      <c r="D4" s="99" t="s">
        <v>253</v>
      </c>
      <c r="E4" s="99" t="s">
        <v>254</v>
      </c>
      <c r="F4" s="99" t="s">
        <v>255</v>
      </c>
      <c r="G4" s="99" t="s">
        <v>46</v>
      </c>
      <c r="H4" s="99" t="s">
        <v>256</v>
      </c>
      <c r="I4" s="99" t="s">
        <v>257</v>
      </c>
      <c r="J4" s="99" t="s">
        <v>262</v>
      </c>
      <c r="K4" s="99" t="s">
        <v>259</v>
      </c>
      <c r="L4" s="99" t="s">
        <v>260</v>
      </c>
      <c r="M4" s="99" t="s">
        <v>47</v>
      </c>
      <c r="N4" s="99" t="s">
        <v>245</v>
      </c>
      <c r="O4" s="100" t="s">
        <v>48</v>
      </c>
      <c r="P4" s="100" t="s">
        <v>49</v>
      </c>
      <c r="Q4" s="100" t="s">
        <v>50</v>
      </c>
      <c r="R4" s="100" t="s">
        <v>51</v>
      </c>
      <c r="S4" s="100" t="s">
        <v>52</v>
      </c>
      <c r="T4" s="100" t="s">
        <v>53</v>
      </c>
      <c r="U4" s="100" t="s">
        <v>54</v>
      </c>
      <c r="V4" s="100" t="s">
        <v>55</v>
      </c>
      <c r="W4" s="100" t="s">
        <v>56</v>
      </c>
      <c r="X4" s="100" t="s">
        <v>44</v>
      </c>
    </row>
    <row r="5" spans="1:24" x14ac:dyDescent="0.2">
      <c r="A5" s="101" t="s">
        <v>61</v>
      </c>
      <c r="B5" s="101" t="s">
        <v>58</v>
      </c>
      <c r="C5" s="102">
        <v>1667</v>
      </c>
      <c r="D5" s="103">
        <v>6.9961489088575107E-2</v>
      </c>
      <c r="E5" s="102">
        <v>6</v>
      </c>
      <c r="F5" s="103">
        <v>-0.625</v>
      </c>
      <c r="G5" s="102">
        <v>24</v>
      </c>
      <c r="H5" s="103">
        <v>11</v>
      </c>
      <c r="I5" s="102">
        <v>1697</v>
      </c>
      <c r="J5" s="103">
        <v>7.6776649746192902E-2</v>
      </c>
      <c r="K5" s="102">
        <v>847</v>
      </c>
      <c r="L5" s="103">
        <v>3.0413625304136303E-2</v>
      </c>
      <c r="M5" s="102">
        <v>2544</v>
      </c>
      <c r="N5" s="103">
        <v>6.0884070058381992E-2</v>
      </c>
      <c r="O5" s="104">
        <v>4</v>
      </c>
      <c r="P5" s="105" t="s">
        <v>60</v>
      </c>
      <c r="Q5" s="101" t="s">
        <v>60</v>
      </c>
      <c r="R5" s="106">
        <v>1558</v>
      </c>
      <c r="S5" s="106">
        <v>16</v>
      </c>
      <c r="T5" s="106">
        <v>2</v>
      </c>
      <c r="U5" s="106">
        <v>1576</v>
      </c>
      <c r="V5" s="106">
        <v>822</v>
      </c>
      <c r="W5" s="106">
        <v>2398</v>
      </c>
      <c r="X5" s="101" t="s">
        <v>57</v>
      </c>
    </row>
    <row r="6" spans="1:24" x14ac:dyDescent="0.2">
      <c r="A6" s="101" t="s">
        <v>64</v>
      </c>
      <c r="B6" s="101" t="s">
        <v>63</v>
      </c>
      <c r="C6" s="102">
        <v>756</v>
      </c>
      <c r="D6" s="103">
        <v>2.8571428571428602E-2</v>
      </c>
      <c r="E6" s="102">
        <v>0</v>
      </c>
      <c r="F6" s="103" t="s">
        <v>59</v>
      </c>
      <c r="G6" s="102">
        <v>0</v>
      </c>
      <c r="H6" s="103" t="s">
        <v>59</v>
      </c>
      <c r="I6" s="102">
        <v>756</v>
      </c>
      <c r="J6" s="103">
        <v>2.8571428571428602E-2</v>
      </c>
      <c r="K6" s="102">
        <v>44</v>
      </c>
      <c r="L6" s="103">
        <v>1.4444444444444398</v>
      </c>
      <c r="M6" s="102">
        <v>800</v>
      </c>
      <c r="N6" s="103">
        <v>6.2416998671978793E-2</v>
      </c>
      <c r="O6" s="104">
        <v>5</v>
      </c>
      <c r="P6" s="107"/>
      <c r="Q6" s="101" t="s">
        <v>60</v>
      </c>
      <c r="R6" s="106">
        <v>735</v>
      </c>
      <c r="S6" s="106">
        <v>0</v>
      </c>
      <c r="T6" s="106">
        <v>0</v>
      </c>
      <c r="U6" s="106">
        <v>735</v>
      </c>
      <c r="V6" s="106">
        <v>18</v>
      </c>
      <c r="W6" s="106">
        <v>753</v>
      </c>
      <c r="X6" s="101" t="s">
        <v>62</v>
      </c>
    </row>
    <row r="7" spans="1:24" x14ac:dyDescent="0.2">
      <c r="A7" s="101" t="s">
        <v>67</v>
      </c>
      <c r="B7" s="101" t="s">
        <v>66</v>
      </c>
      <c r="C7" s="102">
        <v>464</v>
      </c>
      <c r="D7" s="103">
        <v>-0.178761061946903</v>
      </c>
      <c r="E7" s="102">
        <v>2</v>
      </c>
      <c r="F7" s="103">
        <v>-0.66666666666666696</v>
      </c>
      <c r="G7" s="102">
        <v>0</v>
      </c>
      <c r="H7" s="103" t="s">
        <v>59</v>
      </c>
      <c r="I7" s="102">
        <v>466</v>
      </c>
      <c r="J7" s="103">
        <v>-0.18388791593695303</v>
      </c>
      <c r="K7" s="102">
        <v>696</v>
      </c>
      <c r="L7" s="103">
        <v>-0.19257540603248302</v>
      </c>
      <c r="M7" s="102">
        <v>1162</v>
      </c>
      <c r="N7" s="103">
        <v>-0.18911374738311199</v>
      </c>
      <c r="O7" s="104">
        <v>4</v>
      </c>
      <c r="P7" s="107"/>
      <c r="Q7" s="101" t="s">
        <v>60</v>
      </c>
      <c r="R7" s="106">
        <v>565</v>
      </c>
      <c r="S7" s="106">
        <v>6</v>
      </c>
      <c r="T7" s="106">
        <v>0</v>
      </c>
      <c r="U7" s="106">
        <v>571</v>
      </c>
      <c r="V7" s="106">
        <v>862</v>
      </c>
      <c r="W7" s="106">
        <v>1433</v>
      </c>
      <c r="X7" s="101" t="s">
        <v>65</v>
      </c>
    </row>
    <row r="8" spans="1:24" x14ac:dyDescent="0.2">
      <c r="A8" s="101" t="s">
        <v>70</v>
      </c>
      <c r="B8" s="101" t="s">
        <v>69</v>
      </c>
      <c r="C8" s="102">
        <v>12653</v>
      </c>
      <c r="D8" s="103">
        <v>3.5691624365482202E-3</v>
      </c>
      <c r="E8" s="102">
        <v>3837</v>
      </c>
      <c r="F8" s="103">
        <v>-7.1393998063891601E-2</v>
      </c>
      <c r="G8" s="102">
        <v>2674</v>
      </c>
      <c r="H8" s="103">
        <v>-0.15752993068683002</v>
      </c>
      <c r="I8" s="102">
        <v>19164</v>
      </c>
      <c r="J8" s="103">
        <v>-3.7661946369388397E-2</v>
      </c>
      <c r="K8" s="102">
        <v>1817</v>
      </c>
      <c r="L8" s="103">
        <v>-0.14534336782690502</v>
      </c>
      <c r="M8" s="102">
        <v>20981</v>
      </c>
      <c r="N8" s="103">
        <v>-4.8049001814882003E-2</v>
      </c>
      <c r="O8" s="104">
        <v>2</v>
      </c>
      <c r="P8" s="107"/>
      <c r="Q8" s="101" t="s">
        <v>60</v>
      </c>
      <c r="R8" s="106">
        <v>12608</v>
      </c>
      <c r="S8" s="106">
        <v>4132</v>
      </c>
      <c r="T8" s="106">
        <v>3174</v>
      </c>
      <c r="U8" s="106">
        <v>19914</v>
      </c>
      <c r="V8" s="106">
        <v>2126</v>
      </c>
      <c r="W8" s="106">
        <v>22040</v>
      </c>
      <c r="X8" s="101" t="s">
        <v>68</v>
      </c>
    </row>
    <row r="9" spans="1:24" x14ac:dyDescent="0.2">
      <c r="A9" s="101" t="s">
        <v>73</v>
      </c>
      <c r="B9" s="101" t="s">
        <v>72</v>
      </c>
      <c r="C9" s="102">
        <v>394</v>
      </c>
      <c r="D9" s="103">
        <v>-6.8557919621749397E-2</v>
      </c>
      <c r="E9" s="102">
        <v>0</v>
      </c>
      <c r="F9" s="103" t="s">
        <v>59</v>
      </c>
      <c r="G9" s="102">
        <v>0</v>
      </c>
      <c r="H9" s="103" t="s">
        <v>59</v>
      </c>
      <c r="I9" s="102">
        <v>394</v>
      </c>
      <c r="J9" s="103">
        <v>-6.8557919621749397E-2</v>
      </c>
      <c r="K9" s="102">
        <v>32</v>
      </c>
      <c r="L9" s="103">
        <v>3.2258064516128997E-2</v>
      </c>
      <c r="M9" s="102">
        <v>426</v>
      </c>
      <c r="N9" s="103">
        <v>-6.1674008810572695E-2</v>
      </c>
      <c r="O9" s="104">
        <v>5</v>
      </c>
      <c r="P9" s="107"/>
      <c r="Q9" s="101" t="s">
        <v>60</v>
      </c>
      <c r="R9" s="106">
        <v>423</v>
      </c>
      <c r="S9" s="106">
        <v>0</v>
      </c>
      <c r="T9" s="106">
        <v>0</v>
      </c>
      <c r="U9" s="106">
        <v>423</v>
      </c>
      <c r="V9" s="106">
        <v>31</v>
      </c>
      <c r="W9" s="106">
        <v>454</v>
      </c>
      <c r="X9" s="101" t="s">
        <v>71</v>
      </c>
    </row>
    <row r="10" spans="1:24" x14ac:dyDescent="0.2">
      <c r="A10" s="101" t="s">
        <v>76</v>
      </c>
      <c r="B10" s="101" t="s">
        <v>75</v>
      </c>
      <c r="C10" s="102">
        <v>9009</v>
      </c>
      <c r="D10" s="103">
        <v>4.7801814375436097E-2</v>
      </c>
      <c r="E10" s="102">
        <v>72</v>
      </c>
      <c r="F10" s="103">
        <v>0.107692307692308</v>
      </c>
      <c r="G10" s="102">
        <v>0</v>
      </c>
      <c r="H10" s="103">
        <v>-1</v>
      </c>
      <c r="I10" s="102">
        <v>9081</v>
      </c>
      <c r="J10" s="103">
        <v>4.8130193905817201E-2</v>
      </c>
      <c r="K10" s="102">
        <v>1124</v>
      </c>
      <c r="L10" s="103">
        <v>-0.15425131677953302</v>
      </c>
      <c r="M10" s="102">
        <v>10205</v>
      </c>
      <c r="N10" s="103">
        <v>2.1214850395276701E-2</v>
      </c>
      <c r="O10" s="104">
        <v>3</v>
      </c>
      <c r="P10" s="107"/>
      <c r="Q10" s="101" t="s">
        <v>60</v>
      </c>
      <c r="R10" s="106">
        <v>8598</v>
      </c>
      <c r="S10" s="106">
        <v>65</v>
      </c>
      <c r="T10" s="106">
        <v>1</v>
      </c>
      <c r="U10" s="106">
        <v>8664</v>
      </c>
      <c r="V10" s="106">
        <v>1329</v>
      </c>
      <c r="W10" s="106">
        <v>9993</v>
      </c>
      <c r="X10" s="101" t="s">
        <v>74</v>
      </c>
    </row>
    <row r="11" spans="1:24" x14ac:dyDescent="0.2">
      <c r="A11" s="101" t="s">
        <v>79</v>
      </c>
      <c r="B11" s="101" t="s">
        <v>78</v>
      </c>
      <c r="C11" s="102">
        <v>1525</v>
      </c>
      <c r="D11" s="103">
        <v>4.23786739576213E-2</v>
      </c>
      <c r="E11" s="102">
        <v>0</v>
      </c>
      <c r="F11" s="103" t="s">
        <v>59</v>
      </c>
      <c r="G11" s="102">
        <v>211</v>
      </c>
      <c r="H11" s="103">
        <v>0.55147058823529405</v>
      </c>
      <c r="I11" s="102">
        <v>1736</v>
      </c>
      <c r="J11" s="103">
        <v>8.5678549093183204E-2</v>
      </c>
      <c r="K11" s="102">
        <v>482</v>
      </c>
      <c r="L11" s="103">
        <v>-0.100746268656716</v>
      </c>
      <c r="M11" s="102">
        <v>2218</v>
      </c>
      <c r="N11" s="103">
        <v>3.8875878220140499E-2</v>
      </c>
      <c r="O11" s="104">
        <v>5</v>
      </c>
      <c r="P11" s="107"/>
      <c r="Q11" s="101" t="s">
        <v>60</v>
      </c>
      <c r="R11" s="106">
        <v>1463</v>
      </c>
      <c r="S11" s="106">
        <v>0</v>
      </c>
      <c r="T11" s="106">
        <v>136</v>
      </c>
      <c r="U11" s="106">
        <v>1599</v>
      </c>
      <c r="V11" s="106">
        <v>536</v>
      </c>
      <c r="W11" s="106">
        <v>2135</v>
      </c>
      <c r="X11" s="101" t="s">
        <v>77</v>
      </c>
    </row>
    <row r="12" spans="1:24" x14ac:dyDescent="0.2">
      <c r="A12" s="101" t="s">
        <v>82</v>
      </c>
      <c r="B12" s="101" t="s">
        <v>81</v>
      </c>
      <c r="C12" s="102">
        <v>528</v>
      </c>
      <c r="D12" s="103">
        <v>-5.7142857142857099E-2</v>
      </c>
      <c r="E12" s="102">
        <v>0</v>
      </c>
      <c r="F12" s="103" t="s">
        <v>59</v>
      </c>
      <c r="G12" s="102">
        <v>0</v>
      </c>
      <c r="H12" s="103" t="s">
        <v>59</v>
      </c>
      <c r="I12" s="102">
        <v>528</v>
      </c>
      <c r="J12" s="103">
        <v>-5.7142857142857099E-2</v>
      </c>
      <c r="K12" s="102">
        <v>53</v>
      </c>
      <c r="L12" s="103">
        <v>-0.171875</v>
      </c>
      <c r="M12" s="102">
        <v>581</v>
      </c>
      <c r="N12" s="103">
        <v>-6.8910256410256401E-2</v>
      </c>
      <c r="O12" s="104">
        <v>5</v>
      </c>
      <c r="P12" s="107"/>
      <c r="Q12" s="101" t="s">
        <v>60</v>
      </c>
      <c r="R12" s="106">
        <v>560</v>
      </c>
      <c r="S12" s="106">
        <v>0</v>
      </c>
      <c r="T12" s="106">
        <v>0</v>
      </c>
      <c r="U12" s="106">
        <v>560</v>
      </c>
      <c r="V12" s="106">
        <v>64</v>
      </c>
      <c r="W12" s="106">
        <v>624</v>
      </c>
      <c r="X12" s="101" t="s">
        <v>80</v>
      </c>
    </row>
    <row r="13" spans="1:24" x14ac:dyDescent="0.2">
      <c r="A13" s="101" t="s">
        <v>85</v>
      </c>
      <c r="B13" s="101" t="s">
        <v>84</v>
      </c>
      <c r="C13" s="102">
        <v>0</v>
      </c>
      <c r="D13" s="103">
        <v>-1</v>
      </c>
      <c r="E13" s="102">
        <v>18</v>
      </c>
      <c r="F13" s="103">
        <v>-0.14285714285714299</v>
      </c>
      <c r="G13" s="102">
        <v>0</v>
      </c>
      <c r="H13" s="103" t="s">
        <v>59</v>
      </c>
      <c r="I13" s="102">
        <v>18</v>
      </c>
      <c r="J13" s="103">
        <v>-0.93430656934306611</v>
      </c>
      <c r="K13" s="102">
        <v>24</v>
      </c>
      <c r="L13" s="103">
        <v>-0.89140271493212708</v>
      </c>
      <c r="M13" s="102">
        <v>42</v>
      </c>
      <c r="N13" s="103">
        <v>-0.91515151515151505</v>
      </c>
      <c r="O13" s="104">
        <v>5</v>
      </c>
      <c r="P13" s="107"/>
      <c r="Q13" s="101" t="s">
        <v>60</v>
      </c>
      <c r="R13" s="106">
        <v>253</v>
      </c>
      <c r="S13" s="106">
        <v>21</v>
      </c>
      <c r="T13" s="106">
        <v>0</v>
      </c>
      <c r="U13" s="106">
        <v>274</v>
      </c>
      <c r="V13" s="106">
        <v>221</v>
      </c>
      <c r="W13" s="106">
        <v>495</v>
      </c>
      <c r="X13" s="101" t="s">
        <v>83</v>
      </c>
    </row>
    <row r="14" spans="1:24" x14ac:dyDescent="0.2">
      <c r="A14" s="101" t="s">
        <v>88</v>
      </c>
      <c r="B14" s="101" t="s">
        <v>87</v>
      </c>
      <c r="C14" s="102">
        <v>1299</v>
      </c>
      <c r="D14" s="103">
        <v>-0.24300699300699299</v>
      </c>
      <c r="E14" s="102">
        <v>1</v>
      </c>
      <c r="F14" s="103" t="s">
        <v>59</v>
      </c>
      <c r="G14" s="102">
        <v>530</v>
      </c>
      <c r="H14" s="103">
        <v>-0.28667563930013501</v>
      </c>
      <c r="I14" s="102">
        <v>1830</v>
      </c>
      <c r="J14" s="103">
        <v>-0.25579503863359099</v>
      </c>
      <c r="K14" s="102">
        <v>73</v>
      </c>
      <c r="L14" s="103">
        <v>-0.120481927710843</v>
      </c>
      <c r="M14" s="102">
        <v>1903</v>
      </c>
      <c r="N14" s="103">
        <v>-0.25137686860739594</v>
      </c>
      <c r="O14" s="104">
        <v>5</v>
      </c>
      <c r="P14" s="107"/>
      <c r="Q14" s="101" t="s">
        <v>60</v>
      </c>
      <c r="R14" s="106">
        <v>1716</v>
      </c>
      <c r="S14" s="106">
        <v>0</v>
      </c>
      <c r="T14" s="106">
        <v>743</v>
      </c>
      <c r="U14" s="106">
        <v>2459</v>
      </c>
      <c r="V14" s="106">
        <v>83</v>
      </c>
      <c r="W14" s="106">
        <v>2542</v>
      </c>
      <c r="X14" s="101" t="s">
        <v>86</v>
      </c>
    </row>
    <row r="15" spans="1:24" x14ac:dyDescent="0.2">
      <c r="A15" s="101" t="s">
        <v>91</v>
      </c>
      <c r="B15" s="101" t="s">
        <v>90</v>
      </c>
      <c r="C15" s="102">
        <v>991</v>
      </c>
      <c r="D15" s="103">
        <v>-3.8797284190106703E-2</v>
      </c>
      <c r="E15" s="102">
        <v>0</v>
      </c>
      <c r="F15" s="103" t="s">
        <v>59</v>
      </c>
      <c r="G15" s="102">
        <v>4</v>
      </c>
      <c r="H15" s="103" t="s">
        <v>59</v>
      </c>
      <c r="I15" s="102">
        <v>995</v>
      </c>
      <c r="J15" s="103">
        <v>-3.4917555771095996E-2</v>
      </c>
      <c r="K15" s="102">
        <v>497</v>
      </c>
      <c r="L15" s="103">
        <v>-0.13715277777777801</v>
      </c>
      <c r="M15" s="102">
        <v>1492</v>
      </c>
      <c r="N15" s="103">
        <v>-7.1561916614810206E-2</v>
      </c>
      <c r="O15" s="104">
        <v>5</v>
      </c>
      <c r="P15" s="107"/>
      <c r="Q15" s="101" t="s">
        <v>60</v>
      </c>
      <c r="R15" s="106">
        <v>1031</v>
      </c>
      <c r="S15" s="106">
        <v>0</v>
      </c>
      <c r="T15" s="106">
        <v>0</v>
      </c>
      <c r="U15" s="106">
        <v>1031</v>
      </c>
      <c r="V15" s="106">
        <v>576</v>
      </c>
      <c r="W15" s="106">
        <v>1607</v>
      </c>
      <c r="X15" s="101" t="s">
        <v>89</v>
      </c>
    </row>
    <row r="16" spans="1:24" x14ac:dyDescent="0.2">
      <c r="A16" s="101" t="s">
        <v>94</v>
      </c>
      <c r="B16" s="101" t="s">
        <v>93</v>
      </c>
      <c r="C16" s="102">
        <v>2017</v>
      </c>
      <c r="D16" s="103">
        <v>-2.6074360212457702E-2</v>
      </c>
      <c r="E16" s="102">
        <v>0</v>
      </c>
      <c r="F16" s="103" t="s">
        <v>59</v>
      </c>
      <c r="G16" s="102">
        <v>449</v>
      </c>
      <c r="H16" s="103">
        <v>-0.30816640986132499</v>
      </c>
      <c r="I16" s="102">
        <v>2466</v>
      </c>
      <c r="J16" s="103">
        <v>-9.33823529411765E-2</v>
      </c>
      <c r="K16" s="102">
        <v>712</v>
      </c>
      <c r="L16" s="103">
        <v>0.15584415584415601</v>
      </c>
      <c r="M16" s="102">
        <v>3178</v>
      </c>
      <c r="N16" s="103">
        <v>-4.7362110311750596E-2</v>
      </c>
      <c r="O16" s="104">
        <v>5</v>
      </c>
      <c r="P16" s="107"/>
      <c r="Q16" s="101" t="s">
        <v>60</v>
      </c>
      <c r="R16" s="106">
        <v>2071</v>
      </c>
      <c r="S16" s="106">
        <v>0</v>
      </c>
      <c r="T16" s="106">
        <v>649</v>
      </c>
      <c r="U16" s="106">
        <v>2720</v>
      </c>
      <c r="V16" s="106">
        <v>616</v>
      </c>
      <c r="W16" s="106">
        <v>3336</v>
      </c>
      <c r="X16" s="101" t="s">
        <v>92</v>
      </c>
    </row>
    <row r="17" spans="1:24" x14ac:dyDescent="0.2">
      <c r="A17" s="101" t="s">
        <v>97</v>
      </c>
      <c r="B17" s="101" t="s">
        <v>96</v>
      </c>
      <c r="C17" s="102">
        <v>2031</v>
      </c>
      <c r="D17" s="103">
        <v>6.0574412532637102E-2</v>
      </c>
      <c r="E17" s="102">
        <v>95</v>
      </c>
      <c r="F17" s="103">
        <v>6.7415730337078705E-2</v>
      </c>
      <c r="G17" s="102">
        <v>0</v>
      </c>
      <c r="H17" s="103" t="s">
        <v>59</v>
      </c>
      <c r="I17" s="102">
        <v>2126</v>
      </c>
      <c r="J17" s="103">
        <v>6.0878243512974099E-2</v>
      </c>
      <c r="K17" s="102">
        <v>515</v>
      </c>
      <c r="L17" s="103">
        <v>7.0686070686070704E-2</v>
      </c>
      <c r="M17" s="102">
        <v>2641</v>
      </c>
      <c r="N17" s="103">
        <v>6.2776659959758604E-2</v>
      </c>
      <c r="O17" s="104">
        <v>4</v>
      </c>
      <c r="P17" s="107"/>
      <c r="Q17" s="101" t="s">
        <v>60</v>
      </c>
      <c r="R17" s="106">
        <v>1915</v>
      </c>
      <c r="S17" s="106">
        <v>89</v>
      </c>
      <c r="T17" s="106">
        <v>0</v>
      </c>
      <c r="U17" s="106">
        <v>2004</v>
      </c>
      <c r="V17" s="106">
        <v>481</v>
      </c>
      <c r="W17" s="106">
        <v>2485</v>
      </c>
      <c r="X17" s="101" t="s">
        <v>95</v>
      </c>
    </row>
    <row r="18" spans="1:24" x14ac:dyDescent="0.2">
      <c r="A18" s="101" t="s">
        <v>100</v>
      </c>
      <c r="B18" s="101" t="s">
        <v>99</v>
      </c>
      <c r="C18" s="102">
        <v>263</v>
      </c>
      <c r="D18" s="103">
        <v>1.5444015444015401E-2</v>
      </c>
      <c r="E18" s="102">
        <v>0</v>
      </c>
      <c r="F18" s="103">
        <v>-1</v>
      </c>
      <c r="G18" s="102">
        <v>0</v>
      </c>
      <c r="H18" s="103" t="s">
        <v>59</v>
      </c>
      <c r="I18" s="102">
        <v>263</v>
      </c>
      <c r="J18" s="103">
        <v>1.1538461538461501E-2</v>
      </c>
      <c r="K18" s="102">
        <v>15</v>
      </c>
      <c r="L18" s="103">
        <v>-0.66666666666666696</v>
      </c>
      <c r="M18" s="102">
        <v>278</v>
      </c>
      <c r="N18" s="103">
        <v>-8.8524590163934394E-2</v>
      </c>
      <c r="O18" s="104">
        <v>5</v>
      </c>
      <c r="P18" s="107"/>
      <c r="Q18" s="101" t="s">
        <v>60</v>
      </c>
      <c r="R18" s="106">
        <v>259</v>
      </c>
      <c r="S18" s="106">
        <v>1</v>
      </c>
      <c r="T18" s="106">
        <v>0</v>
      </c>
      <c r="U18" s="106">
        <v>260</v>
      </c>
      <c r="V18" s="106">
        <v>45</v>
      </c>
      <c r="W18" s="106">
        <v>305</v>
      </c>
      <c r="X18" s="101" t="s">
        <v>98</v>
      </c>
    </row>
    <row r="19" spans="1:24" x14ac:dyDescent="0.2">
      <c r="A19" s="101" t="s">
        <v>103</v>
      </c>
      <c r="B19" s="101" t="s">
        <v>102</v>
      </c>
      <c r="C19" s="102">
        <v>1208</v>
      </c>
      <c r="D19" s="103">
        <v>-8.6923658352229802E-2</v>
      </c>
      <c r="E19" s="102">
        <v>286</v>
      </c>
      <c r="F19" s="103">
        <v>-5.6105610561056098E-2</v>
      </c>
      <c r="G19" s="102">
        <v>0</v>
      </c>
      <c r="H19" s="103" t="s">
        <v>59</v>
      </c>
      <c r="I19" s="102">
        <v>1494</v>
      </c>
      <c r="J19" s="103">
        <v>-8.1180811808118106E-2</v>
      </c>
      <c r="K19" s="102">
        <v>427</v>
      </c>
      <c r="L19" s="103">
        <v>-0.32436708860759506</v>
      </c>
      <c r="M19" s="102">
        <v>1921</v>
      </c>
      <c r="N19" s="103">
        <v>-0.14924712134632401</v>
      </c>
      <c r="O19" s="104">
        <v>4</v>
      </c>
      <c r="P19" s="107"/>
      <c r="Q19" s="101" t="s">
        <v>60</v>
      </c>
      <c r="R19" s="106">
        <v>1323</v>
      </c>
      <c r="S19" s="106">
        <v>303</v>
      </c>
      <c r="T19" s="106">
        <v>0</v>
      </c>
      <c r="U19" s="106">
        <v>1626</v>
      </c>
      <c r="V19" s="106">
        <v>632</v>
      </c>
      <c r="W19" s="106">
        <v>2258</v>
      </c>
      <c r="X19" s="101" t="s">
        <v>101</v>
      </c>
    </row>
    <row r="20" spans="1:24" x14ac:dyDescent="0.2">
      <c r="A20" s="101" t="s">
        <v>106</v>
      </c>
      <c r="B20" s="101" t="s">
        <v>105</v>
      </c>
      <c r="C20" s="102">
        <v>509</v>
      </c>
      <c r="D20" s="103">
        <v>5.16528925619835E-2</v>
      </c>
      <c r="E20" s="102">
        <v>0</v>
      </c>
      <c r="F20" s="103" t="s">
        <v>59</v>
      </c>
      <c r="G20" s="102">
        <v>0</v>
      </c>
      <c r="H20" s="103" t="s">
        <v>59</v>
      </c>
      <c r="I20" s="102">
        <v>509</v>
      </c>
      <c r="J20" s="103">
        <v>5.16528925619835E-2</v>
      </c>
      <c r="K20" s="102">
        <v>28</v>
      </c>
      <c r="L20" s="103">
        <v>7.69230769230769E-2</v>
      </c>
      <c r="M20" s="102">
        <v>537</v>
      </c>
      <c r="N20" s="103">
        <v>5.29411764705882E-2</v>
      </c>
      <c r="O20" s="104">
        <v>5</v>
      </c>
      <c r="P20" s="107"/>
      <c r="Q20" s="101" t="s">
        <v>60</v>
      </c>
      <c r="R20" s="106">
        <v>484</v>
      </c>
      <c r="S20" s="106">
        <v>0</v>
      </c>
      <c r="T20" s="106">
        <v>0</v>
      </c>
      <c r="U20" s="106">
        <v>484</v>
      </c>
      <c r="V20" s="106">
        <v>26</v>
      </c>
      <c r="W20" s="106">
        <v>510</v>
      </c>
      <c r="X20" s="101" t="s">
        <v>104</v>
      </c>
    </row>
    <row r="21" spans="1:24" x14ac:dyDescent="0.2">
      <c r="A21" s="101" t="s">
        <v>109</v>
      </c>
      <c r="B21" s="101" t="s">
        <v>108</v>
      </c>
      <c r="C21" s="102">
        <v>1512</v>
      </c>
      <c r="D21" s="103">
        <v>3.0674846625766902E-2</v>
      </c>
      <c r="E21" s="102">
        <v>1</v>
      </c>
      <c r="F21" s="103">
        <v>-0.83333333333333293</v>
      </c>
      <c r="G21" s="102">
        <v>0</v>
      </c>
      <c r="H21" s="103">
        <v>-1</v>
      </c>
      <c r="I21" s="102">
        <v>1513</v>
      </c>
      <c r="J21" s="103">
        <v>1.9541778975741199E-2</v>
      </c>
      <c r="K21" s="102">
        <v>430</v>
      </c>
      <c r="L21" s="103">
        <v>-0.133064516129032</v>
      </c>
      <c r="M21" s="102">
        <v>1943</v>
      </c>
      <c r="N21" s="103">
        <v>-1.86868686868687E-2</v>
      </c>
      <c r="O21" s="104">
        <v>4</v>
      </c>
      <c r="P21" s="107"/>
      <c r="Q21" s="101" t="s">
        <v>60</v>
      </c>
      <c r="R21" s="106">
        <v>1467</v>
      </c>
      <c r="S21" s="106">
        <v>6</v>
      </c>
      <c r="T21" s="106">
        <v>11</v>
      </c>
      <c r="U21" s="106">
        <v>1484</v>
      </c>
      <c r="V21" s="106">
        <v>496</v>
      </c>
      <c r="W21" s="106">
        <v>1980</v>
      </c>
      <c r="X21" s="101" t="s">
        <v>107</v>
      </c>
    </row>
    <row r="22" spans="1:24" x14ac:dyDescent="0.2">
      <c r="A22" s="101" t="s">
        <v>112</v>
      </c>
      <c r="B22" s="101" t="s">
        <v>111</v>
      </c>
      <c r="C22" s="102">
        <v>2767</v>
      </c>
      <c r="D22" s="103">
        <v>3.99129172714078E-3</v>
      </c>
      <c r="E22" s="102">
        <v>1059</v>
      </c>
      <c r="F22" s="103">
        <v>-3.6396724294813498E-2</v>
      </c>
      <c r="G22" s="102">
        <v>5</v>
      </c>
      <c r="H22" s="103" t="s">
        <v>59</v>
      </c>
      <c r="I22" s="102">
        <v>3831</v>
      </c>
      <c r="J22" s="103">
        <v>-6.2256809338521396E-3</v>
      </c>
      <c r="K22" s="102">
        <v>520</v>
      </c>
      <c r="L22" s="103">
        <v>-5.9674502712477394E-2</v>
      </c>
      <c r="M22" s="102">
        <v>4351</v>
      </c>
      <c r="N22" s="103">
        <v>-1.29310344827586E-2</v>
      </c>
      <c r="O22" s="104">
        <v>3</v>
      </c>
      <c r="P22" s="107"/>
      <c r="Q22" s="101" t="s">
        <v>60</v>
      </c>
      <c r="R22" s="106">
        <v>2756</v>
      </c>
      <c r="S22" s="106">
        <v>1099</v>
      </c>
      <c r="T22" s="106">
        <v>0</v>
      </c>
      <c r="U22" s="106">
        <v>3855</v>
      </c>
      <c r="V22" s="106">
        <v>553</v>
      </c>
      <c r="W22" s="106">
        <v>4408</v>
      </c>
      <c r="X22" s="101" t="s">
        <v>110</v>
      </c>
    </row>
    <row r="23" spans="1:24" x14ac:dyDescent="0.2">
      <c r="A23" s="101" t="s">
        <v>115</v>
      </c>
      <c r="B23" s="101" t="s">
        <v>114</v>
      </c>
      <c r="C23" s="102">
        <v>1269</v>
      </c>
      <c r="D23" s="103">
        <v>-0.11691022964509401</v>
      </c>
      <c r="E23" s="102">
        <v>3</v>
      </c>
      <c r="F23" s="103">
        <v>0.5</v>
      </c>
      <c r="G23" s="102">
        <v>767</v>
      </c>
      <c r="H23" s="103">
        <v>-8.9073634204275498E-2</v>
      </c>
      <c r="I23" s="102">
        <v>2039</v>
      </c>
      <c r="J23" s="103">
        <v>-0.10609381850065799</v>
      </c>
      <c r="K23" s="102">
        <v>193</v>
      </c>
      <c r="L23" s="103">
        <v>3.20855614973262E-2</v>
      </c>
      <c r="M23" s="102">
        <v>2232</v>
      </c>
      <c r="N23" s="103">
        <v>-9.5623987034035698E-2</v>
      </c>
      <c r="O23" s="104">
        <v>4</v>
      </c>
      <c r="P23" s="107"/>
      <c r="Q23" s="101" t="s">
        <v>60</v>
      </c>
      <c r="R23" s="106">
        <v>1437</v>
      </c>
      <c r="S23" s="106">
        <v>2</v>
      </c>
      <c r="T23" s="106">
        <v>842</v>
      </c>
      <c r="U23" s="106">
        <v>2281</v>
      </c>
      <c r="V23" s="106">
        <v>187</v>
      </c>
      <c r="W23" s="106">
        <v>2468</v>
      </c>
      <c r="X23" s="101" t="s">
        <v>113</v>
      </c>
    </row>
    <row r="24" spans="1:24" x14ac:dyDescent="0.2">
      <c r="A24" s="101" t="s">
        <v>118</v>
      </c>
      <c r="B24" s="101" t="s">
        <v>117</v>
      </c>
      <c r="C24" s="102">
        <v>625</v>
      </c>
      <c r="D24" s="103">
        <v>9.6930533117932111E-3</v>
      </c>
      <c r="E24" s="102">
        <v>7</v>
      </c>
      <c r="F24" s="103">
        <v>-0.5</v>
      </c>
      <c r="G24" s="102">
        <v>1</v>
      </c>
      <c r="H24" s="103">
        <v>-0.5</v>
      </c>
      <c r="I24" s="102">
        <v>633</v>
      </c>
      <c r="J24" s="103">
        <v>-3.1496062992126005E-3</v>
      </c>
      <c r="K24" s="102">
        <v>90</v>
      </c>
      <c r="L24" s="103">
        <v>0.11111111111111101</v>
      </c>
      <c r="M24" s="102">
        <v>723</v>
      </c>
      <c r="N24" s="103">
        <v>9.7765363128491621E-3</v>
      </c>
      <c r="O24" s="104">
        <v>4</v>
      </c>
      <c r="P24" s="107"/>
      <c r="Q24" s="101" t="s">
        <v>60</v>
      </c>
      <c r="R24" s="106">
        <v>619</v>
      </c>
      <c r="S24" s="106">
        <v>14</v>
      </c>
      <c r="T24" s="106">
        <v>2</v>
      </c>
      <c r="U24" s="106">
        <v>635</v>
      </c>
      <c r="V24" s="106">
        <v>81</v>
      </c>
      <c r="W24" s="106">
        <v>716</v>
      </c>
      <c r="X24" s="101" t="s">
        <v>116</v>
      </c>
    </row>
    <row r="25" spans="1:24" x14ac:dyDescent="0.2">
      <c r="A25" s="101" t="s">
        <v>121</v>
      </c>
      <c r="B25" s="101" t="s">
        <v>120</v>
      </c>
      <c r="C25" s="102">
        <v>1181</v>
      </c>
      <c r="D25" s="103">
        <v>-7.5630252100840302E-3</v>
      </c>
      <c r="E25" s="102">
        <v>0</v>
      </c>
      <c r="F25" s="103" t="s">
        <v>59</v>
      </c>
      <c r="G25" s="102">
        <v>0</v>
      </c>
      <c r="H25" s="103" t="s">
        <v>59</v>
      </c>
      <c r="I25" s="102">
        <v>1181</v>
      </c>
      <c r="J25" s="103">
        <v>-7.5630252100840302E-3</v>
      </c>
      <c r="K25" s="102">
        <v>258</v>
      </c>
      <c r="L25" s="103">
        <v>-0.11340206185567001</v>
      </c>
      <c r="M25" s="102">
        <v>1439</v>
      </c>
      <c r="N25" s="103">
        <v>-2.8359216745442301E-2</v>
      </c>
      <c r="O25" s="104">
        <v>5</v>
      </c>
      <c r="P25" s="107"/>
      <c r="Q25" s="101" t="s">
        <v>60</v>
      </c>
      <c r="R25" s="106">
        <v>1190</v>
      </c>
      <c r="S25" s="106">
        <v>0</v>
      </c>
      <c r="T25" s="106">
        <v>0</v>
      </c>
      <c r="U25" s="106">
        <v>1190</v>
      </c>
      <c r="V25" s="106">
        <v>291</v>
      </c>
      <c r="W25" s="106">
        <v>1481</v>
      </c>
      <c r="X25" s="101" t="s">
        <v>119</v>
      </c>
    </row>
    <row r="26" spans="1:24" x14ac:dyDescent="0.2">
      <c r="A26" s="101" t="s">
        <v>124</v>
      </c>
      <c r="B26" s="101" t="s">
        <v>123</v>
      </c>
      <c r="C26" s="102">
        <v>559</v>
      </c>
      <c r="D26" s="103">
        <v>-2.9513888888888899E-2</v>
      </c>
      <c r="E26" s="102">
        <v>0</v>
      </c>
      <c r="F26" s="103" t="s">
        <v>59</v>
      </c>
      <c r="G26" s="102">
        <v>0</v>
      </c>
      <c r="H26" s="103" t="s">
        <v>59</v>
      </c>
      <c r="I26" s="102">
        <v>559</v>
      </c>
      <c r="J26" s="103">
        <v>-2.9513888888888899E-2</v>
      </c>
      <c r="K26" s="102">
        <v>126</v>
      </c>
      <c r="L26" s="103">
        <v>-0.11888111888111899</v>
      </c>
      <c r="M26" s="102">
        <v>685</v>
      </c>
      <c r="N26" s="103">
        <v>-4.7287899860917901E-2</v>
      </c>
      <c r="O26" s="104">
        <v>5</v>
      </c>
      <c r="P26" s="107"/>
      <c r="Q26" s="101" t="s">
        <v>60</v>
      </c>
      <c r="R26" s="106">
        <v>576</v>
      </c>
      <c r="S26" s="106">
        <v>0</v>
      </c>
      <c r="T26" s="106">
        <v>0</v>
      </c>
      <c r="U26" s="106">
        <v>576</v>
      </c>
      <c r="V26" s="106">
        <v>143</v>
      </c>
      <c r="W26" s="106">
        <v>719</v>
      </c>
      <c r="X26" s="101" t="s">
        <v>122</v>
      </c>
    </row>
    <row r="27" spans="1:24" x14ac:dyDescent="0.2">
      <c r="A27" s="101" t="s">
        <v>127</v>
      </c>
      <c r="B27" s="101" t="s">
        <v>126</v>
      </c>
      <c r="C27" s="102">
        <v>1533</v>
      </c>
      <c r="D27" s="103">
        <v>2.06391478029294E-2</v>
      </c>
      <c r="E27" s="102">
        <v>1</v>
      </c>
      <c r="F27" s="103" t="s">
        <v>59</v>
      </c>
      <c r="G27" s="102">
        <v>0</v>
      </c>
      <c r="H27" s="103" t="s">
        <v>59</v>
      </c>
      <c r="I27" s="102">
        <v>1534</v>
      </c>
      <c r="J27" s="103">
        <v>2.1304926764314201E-2</v>
      </c>
      <c r="K27" s="102">
        <v>347</v>
      </c>
      <c r="L27" s="103">
        <v>-4.1436464088397795E-2</v>
      </c>
      <c r="M27" s="102">
        <v>1881</v>
      </c>
      <c r="N27" s="103">
        <v>9.1201716738197412E-3</v>
      </c>
      <c r="O27" s="104">
        <v>5</v>
      </c>
      <c r="P27" s="107"/>
      <c r="Q27" s="101" t="s">
        <v>60</v>
      </c>
      <c r="R27" s="106">
        <v>1502</v>
      </c>
      <c r="S27" s="106">
        <v>0</v>
      </c>
      <c r="T27" s="106">
        <v>0</v>
      </c>
      <c r="U27" s="106">
        <v>1502</v>
      </c>
      <c r="V27" s="106">
        <v>362</v>
      </c>
      <c r="W27" s="106">
        <v>1864</v>
      </c>
      <c r="X27" s="101" t="s">
        <v>125</v>
      </c>
    </row>
    <row r="28" spans="1:24" x14ac:dyDescent="0.2">
      <c r="A28" s="101" t="s">
        <v>130</v>
      </c>
      <c r="B28" s="101" t="s">
        <v>129</v>
      </c>
      <c r="C28" s="102">
        <v>1812</v>
      </c>
      <c r="D28" s="103">
        <v>-5.5157198014340898E-4</v>
      </c>
      <c r="E28" s="102">
        <v>74</v>
      </c>
      <c r="F28" s="103">
        <v>-0.119047619047619</v>
      </c>
      <c r="G28" s="102">
        <v>0</v>
      </c>
      <c r="H28" s="103" t="s">
        <v>59</v>
      </c>
      <c r="I28" s="102">
        <v>1886</v>
      </c>
      <c r="J28" s="103">
        <v>-5.7986294148655798E-3</v>
      </c>
      <c r="K28" s="102">
        <v>287</v>
      </c>
      <c r="L28" s="103">
        <v>0.17622950819672101</v>
      </c>
      <c r="M28" s="102">
        <v>2173</v>
      </c>
      <c r="N28" s="103">
        <v>1.49462867818776E-2</v>
      </c>
      <c r="O28" s="104">
        <v>4</v>
      </c>
      <c r="P28" s="107"/>
      <c r="Q28" s="101" t="s">
        <v>60</v>
      </c>
      <c r="R28" s="106">
        <v>1813</v>
      </c>
      <c r="S28" s="106">
        <v>84</v>
      </c>
      <c r="T28" s="106">
        <v>0</v>
      </c>
      <c r="U28" s="106">
        <v>1897</v>
      </c>
      <c r="V28" s="106">
        <v>244</v>
      </c>
      <c r="W28" s="106">
        <v>2141</v>
      </c>
      <c r="X28" s="101" t="s">
        <v>128</v>
      </c>
    </row>
    <row r="29" spans="1:24" x14ac:dyDescent="0.2">
      <c r="A29" s="101" t="s">
        <v>133</v>
      </c>
      <c r="B29" s="101" t="s">
        <v>132</v>
      </c>
      <c r="C29" s="102">
        <v>1351</v>
      </c>
      <c r="D29" s="103">
        <v>-5.3921568627450997E-2</v>
      </c>
      <c r="E29" s="102">
        <v>0</v>
      </c>
      <c r="F29" s="103" t="s">
        <v>59</v>
      </c>
      <c r="G29" s="102">
        <v>0</v>
      </c>
      <c r="H29" s="103" t="s">
        <v>59</v>
      </c>
      <c r="I29" s="102">
        <v>1351</v>
      </c>
      <c r="J29" s="103">
        <v>-5.3921568627450997E-2</v>
      </c>
      <c r="K29" s="102">
        <v>149</v>
      </c>
      <c r="L29" s="103">
        <v>6.7567567567567606E-3</v>
      </c>
      <c r="M29" s="102">
        <v>1500</v>
      </c>
      <c r="N29" s="103">
        <v>-4.8223350253807098E-2</v>
      </c>
      <c r="O29" s="104">
        <v>5</v>
      </c>
      <c r="P29" s="107"/>
      <c r="Q29" s="101" t="s">
        <v>60</v>
      </c>
      <c r="R29" s="106">
        <v>1428</v>
      </c>
      <c r="S29" s="106">
        <v>0</v>
      </c>
      <c r="T29" s="106">
        <v>0</v>
      </c>
      <c r="U29" s="106">
        <v>1428</v>
      </c>
      <c r="V29" s="106">
        <v>148</v>
      </c>
      <c r="W29" s="106">
        <v>1576</v>
      </c>
      <c r="X29" s="101" t="s">
        <v>131</v>
      </c>
    </row>
    <row r="30" spans="1:24" x14ac:dyDescent="0.2">
      <c r="A30" s="101" t="s">
        <v>136</v>
      </c>
      <c r="B30" s="101" t="s">
        <v>135</v>
      </c>
      <c r="C30" s="102">
        <v>760</v>
      </c>
      <c r="D30" s="103">
        <v>4.6831955922865001E-2</v>
      </c>
      <c r="E30" s="102">
        <v>2</v>
      </c>
      <c r="F30" s="103" t="s">
        <v>59</v>
      </c>
      <c r="G30" s="102">
        <v>0</v>
      </c>
      <c r="H30" s="103" t="s">
        <v>59</v>
      </c>
      <c r="I30" s="102">
        <v>762</v>
      </c>
      <c r="J30" s="103">
        <v>4.9586776859504099E-2</v>
      </c>
      <c r="K30" s="102">
        <v>236</v>
      </c>
      <c r="L30" s="103">
        <v>3.9166666666666701</v>
      </c>
      <c r="M30" s="102">
        <v>998</v>
      </c>
      <c r="N30" s="103">
        <v>0.289405684754522</v>
      </c>
      <c r="O30" s="104">
        <v>5</v>
      </c>
      <c r="P30" s="107"/>
      <c r="Q30" s="101" t="s">
        <v>60</v>
      </c>
      <c r="R30" s="106">
        <v>726</v>
      </c>
      <c r="S30" s="106">
        <v>0</v>
      </c>
      <c r="T30" s="106">
        <v>0</v>
      </c>
      <c r="U30" s="106">
        <v>726</v>
      </c>
      <c r="V30" s="106">
        <v>48</v>
      </c>
      <c r="W30" s="106">
        <v>774</v>
      </c>
      <c r="X30" s="101" t="s">
        <v>134</v>
      </c>
    </row>
    <row r="31" spans="1:24" x14ac:dyDescent="0.2">
      <c r="A31" s="101" t="s">
        <v>139</v>
      </c>
      <c r="B31" s="101" t="s">
        <v>138</v>
      </c>
      <c r="C31" s="102">
        <v>458</v>
      </c>
      <c r="D31" s="103">
        <v>3.38600451467269E-2</v>
      </c>
      <c r="E31" s="102">
        <v>0</v>
      </c>
      <c r="F31" s="103" t="s">
        <v>59</v>
      </c>
      <c r="G31" s="102">
        <v>0</v>
      </c>
      <c r="H31" s="103" t="s">
        <v>59</v>
      </c>
      <c r="I31" s="102">
        <v>458</v>
      </c>
      <c r="J31" s="103">
        <v>3.38600451467269E-2</v>
      </c>
      <c r="K31" s="102">
        <v>112</v>
      </c>
      <c r="L31" s="103">
        <v>-2.6086956521739101E-2</v>
      </c>
      <c r="M31" s="102">
        <v>570</v>
      </c>
      <c r="N31" s="103">
        <v>2.1505376344085999E-2</v>
      </c>
      <c r="O31" s="104">
        <v>5</v>
      </c>
      <c r="P31" s="107"/>
      <c r="Q31" s="101" t="s">
        <v>60</v>
      </c>
      <c r="R31" s="106">
        <v>443</v>
      </c>
      <c r="S31" s="106">
        <v>0</v>
      </c>
      <c r="T31" s="106">
        <v>0</v>
      </c>
      <c r="U31" s="106">
        <v>443</v>
      </c>
      <c r="V31" s="106">
        <v>115</v>
      </c>
      <c r="W31" s="106">
        <v>558</v>
      </c>
      <c r="X31" s="101" t="s">
        <v>137</v>
      </c>
    </row>
    <row r="32" spans="1:24" x14ac:dyDescent="0.2">
      <c r="A32" s="101" t="s">
        <v>143</v>
      </c>
      <c r="B32" s="101" t="s">
        <v>141</v>
      </c>
      <c r="C32" s="102">
        <v>28875</v>
      </c>
      <c r="D32" s="103">
        <v>3.4872052182639203E-2</v>
      </c>
      <c r="E32" s="102">
        <v>27837</v>
      </c>
      <c r="F32" s="103">
        <v>6.1751468456785398E-2</v>
      </c>
      <c r="G32" s="102">
        <v>0</v>
      </c>
      <c r="H32" s="103" t="s">
        <v>59</v>
      </c>
      <c r="I32" s="102">
        <v>56712</v>
      </c>
      <c r="J32" s="103">
        <v>4.7893569844789402E-2</v>
      </c>
      <c r="K32" s="102">
        <v>2280</v>
      </c>
      <c r="L32" s="103">
        <v>-7.4299634591961011E-2</v>
      </c>
      <c r="M32" s="102">
        <v>58992</v>
      </c>
      <c r="N32" s="103">
        <v>4.2574624887333698E-2</v>
      </c>
      <c r="O32" s="104">
        <v>1</v>
      </c>
      <c r="P32" s="107"/>
      <c r="Q32" s="101" t="s">
        <v>142</v>
      </c>
      <c r="R32" s="106">
        <v>27902</v>
      </c>
      <c r="S32" s="106">
        <v>26218</v>
      </c>
      <c r="T32" s="106">
        <v>0</v>
      </c>
      <c r="U32" s="106">
        <v>54120</v>
      </c>
      <c r="V32" s="106">
        <v>2463</v>
      </c>
      <c r="W32" s="106">
        <v>56583</v>
      </c>
      <c r="X32" s="101" t="s">
        <v>140</v>
      </c>
    </row>
    <row r="33" spans="1:24" x14ac:dyDescent="0.2">
      <c r="A33" s="101" t="s">
        <v>146</v>
      </c>
      <c r="B33" s="101" t="s">
        <v>145</v>
      </c>
      <c r="C33" s="102">
        <v>320</v>
      </c>
      <c r="D33" s="103">
        <v>8.1081081081081099E-2</v>
      </c>
      <c r="E33" s="102">
        <v>6</v>
      </c>
      <c r="F33" s="103">
        <v>-0.25</v>
      </c>
      <c r="G33" s="102">
        <v>0</v>
      </c>
      <c r="H33" s="103" t="s">
        <v>59</v>
      </c>
      <c r="I33" s="102">
        <v>326</v>
      </c>
      <c r="J33" s="103">
        <v>7.2368421052631596E-2</v>
      </c>
      <c r="K33" s="102">
        <v>74</v>
      </c>
      <c r="L33" s="103">
        <v>4.2253521126760597E-2</v>
      </c>
      <c r="M33" s="102">
        <v>400</v>
      </c>
      <c r="N33" s="103">
        <v>6.6666666666666693E-2</v>
      </c>
      <c r="O33" s="104">
        <v>5</v>
      </c>
      <c r="P33" s="107"/>
      <c r="Q33" s="101" t="s">
        <v>60</v>
      </c>
      <c r="R33" s="106">
        <v>296</v>
      </c>
      <c r="S33" s="106">
        <v>8</v>
      </c>
      <c r="T33" s="106">
        <v>0</v>
      </c>
      <c r="U33" s="106">
        <v>304</v>
      </c>
      <c r="V33" s="106">
        <v>71</v>
      </c>
      <c r="W33" s="106">
        <v>375</v>
      </c>
      <c r="X33" s="101" t="s">
        <v>144</v>
      </c>
    </row>
    <row r="34" spans="1:24" x14ac:dyDescent="0.2">
      <c r="A34" s="101" t="s">
        <v>149</v>
      </c>
      <c r="B34" s="101" t="s">
        <v>148</v>
      </c>
      <c r="C34" s="102">
        <v>766</v>
      </c>
      <c r="D34" s="103">
        <v>7.5842696629213502E-2</v>
      </c>
      <c r="E34" s="102">
        <v>0</v>
      </c>
      <c r="F34" s="103" t="s">
        <v>59</v>
      </c>
      <c r="G34" s="102">
        <v>0</v>
      </c>
      <c r="H34" s="103" t="s">
        <v>59</v>
      </c>
      <c r="I34" s="102">
        <v>766</v>
      </c>
      <c r="J34" s="103">
        <v>7.5842696629213502E-2</v>
      </c>
      <c r="K34" s="102">
        <v>54</v>
      </c>
      <c r="L34" s="103">
        <v>0.54285714285714293</v>
      </c>
      <c r="M34" s="102">
        <v>820</v>
      </c>
      <c r="N34" s="103">
        <v>9.7724230254350689E-2</v>
      </c>
      <c r="O34" s="104">
        <v>5</v>
      </c>
      <c r="P34" s="107"/>
      <c r="Q34" s="101" t="s">
        <v>60</v>
      </c>
      <c r="R34" s="106">
        <v>712</v>
      </c>
      <c r="S34" s="106">
        <v>0</v>
      </c>
      <c r="T34" s="106">
        <v>0</v>
      </c>
      <c r="U34" s="106">
        <v>712</v>
      </c>
      <c r="V34" s="106">
        <v>35</v>
      </c>
      <c r="W34" s="106">
        <v>747</v>
      </c>
      <c r="X34" s="101" t="s">
        <v>147</v>
      </c>
    </row>
    <row r="35" spans="1:24" x14ac:dyDescent="0.2">
      <c r="A35" s="101" t="s">
        <v>152</v>
      </c>
      <c r="B35" s="101" t="s">
        <v>151</v>
      </c>
      <c r="C35" s="102">
        <v>299</v>
      </c>
      <c r="D35" s="103">
        <v>3.3557046979865801E-3</v>
      </c>
      <c r="E35" s="102">
        <v>0</v>
      </c>
      <c r="F35" s="103" t="s">
        <v>59</v>
      </c>
      <c r="G35" s="102">
        <v>0</v>
      </c>
      <c r="H35" s="103" t="s">
        <v>59</v>
      </c>
      <c r="I35" s="102">
        <v>299</v>
      </c>
      <c r="J35" s="103">
        <v>3.3557046979865801E-3</v>
      </c>
      <c r="K35" s="102">
        <v>19</v>
      </c>
      <c r="L35" s="103">
        <v>-0.36666666666666703</v>
      </c>
      <c r="M35" s="102">
        <v>318</v>
      </c>
      <c r="N35" s="103">
        <v>-3.0487804878048801E-2</v>
      </c>
      <c r="O35" s="104">
        <v>5</v>
      </c>
      <c r="P35" s="107"/>
      <c r="Q35" s="101" t="s">
        <v>60</v>
      </c>
      <c r="R35" s="106">
        <v>298</v>
      </c>
      <c r="S35" s="106">
        <v>0</v>
      </c>
      <c r="T35" s="106">
        <v>0</v>
      </c>
      <c r="U35" s="106">
        <v>298</v>
      </c>
      <c r="V35" s="106">
        <v>30</v>
      </c>
      <c r="W35" s="106">
        <v>328</v>
      </c>
      <c r="X35" s="101" t="s">
        <v>150</v>
      </c>
    </row>
    <row r="36" spans="1:24" x14ac:dyDescent="0.2">
      <c r="A36" s="101" t="s">
        <v>155</v>
      </c>
      <c r="B36" s="101" t="s">
        <v>154</v>
      </c>
      <c r="C36" s="102">
        <v>593</v>
      </c>
      <c r="D36" s="103">
        <v>7.6225045372050812E-2</v>
      </c>
      <c r="E36" s="102">
        <v>0</v>
      </c>
      <c r="F36" s="103" t="s">
        <v>59</v>
      </c>
      <c r="G36" s="102">
        <v>0</v>
      </c>
      <c r="H36" s="103" t="s">
        <v>59</v>
      </c>
      <c r="I36" s="102">
        <v>593</v>
      </c>
      <c r="J36" s="103">
        <v>7.6225045372050812E-2</v>
      </c>
      <c r="K36" s="102">
        <v>96</v>
      </c>
      <c r="L36" s="103">
        <v>-0.186440677966102</v>
      </c>
      <c r="M36" s="102">
        <v>689</v>
      </c>
      <c r="N36" s="103">
        <v>2.98953662182362E-2</v>
      </c>
      <c r="O36" s="104">
        <v>5</v>
      </c>
      <c r="P36" s="107"/>
      <c r="Q36" s="101" t="s">
        <v>60</v>
      </c>
      <c r="R36" s="106">
        <v>551</v>
      </c>
      <c r="S36" s="106">
        <v>0</v>
      </c>
      <c r="T36" s="106">
        <v>0</v>
      </c>
      <c r="U36" s="106">
        <v>551</v>
      </c>
      <c r="V36" s="106">
        <v>118</v>
      </c>
      <c r="W36" s="106">
        <v>669</v>
      </c>
      <c r="X36" s="101" t="s">
        <v>153</v>
      </c>
    </row>
    <row r="37" spans="1:24" x14ac:dyDescent="0.2">
      <c r="A37" s="101" t="s">
        <v>158</v>
      </c>
      <c r="B37" s="101" t="s">
        <v>157</v>
      </c>
      <c r="C37" s="102">
        <v>1574</v>
      </c>
      <c r="D37" s="103">
        <v>0.13400576368876099</v>
      </c>
      <c r="E37" s="102">
        <v>0</v>
      </c>
      <c r="F37" s="103" t="s">
        <v>59</v>
      </c>
      <c r="G37" s="102">
        <v>0</v>
      </c>
      <c r="H37" s="103" t="s">
        <v>59</v>
      </c>
      <c r="I37" s="102">
        <v>1574</v>
      </c>
      <c r="J37" s="103">
        <v>0.13400576368876099</v>
      </c>
      <c r="K37" s="102">
        <v>244</v>
      </c>
      <c r="L37" s="103">
        <v>0.201970443349754</v>
      </c>
      <c r="M37" s="102">
        <v>1818</v>
      </c>
      <c r="N37" s="103">
        <v>0.14267756128221201</v>
      </c>
      <c r="O37" s="104">
        <v>5</v>
      </c>
      <c r="P37" s="107"/>
      <c r="Q37" s="101" t="s">
        <v>60</v>
      </c>
      <c r="R37" s="106">
        <v>1388</v>
      </c>
      <c r="S37" s="106">
        <v>0</v>
      </c>
      <c r="T37" s="106">
        <v>0</v>
      </c>
      <c r="U37" s="106">
        <v>1388</v>
      </c>
      <c r="V37" s="106">
        <v>203</v>
      </c>
      <c r="W37" s="106">
        <v>1591</v>
      </c>
      <c r="X37" s="101" t="s">
        <v>156</v>
      </c>
    </row>
    <row r="38" spans="1:24" x14ac:dyDescent="0.2">
      <c r="A38" s="101" t="s">
        <v>161</v>
      </c>
      <c r="B38" s="101" t="s">
        <v>160</v>
      </c>
      <c r="C38" s="102">
        <v>1322</v>
      </c>
      <c r="D38" s="103">
        <v>4.09448818897638E-2</v>
      </c>
      <c r="E38" s="102">
        <v>0</v>
      </c>
      <c r="F38" s="103">
        <v>-1</v>
      </c>
      <c r="G38" s="102">
        <v>0</v>
      </c>
      <c r="H38" s="103" t="s">
        <v>59</v>
      </c>
      <c r="I38" s="102">
        <v>1322</v>
      </c>
      <c r="J38" s="103">
        <v>4.0125885129819003E-2</v>
      </c>
      <c r="K38" s="102">
        <v>48</v>
      </c>
      <c r="L38" s="103">
        <v>-0.157894736842105</v>
      </c>
      <c r="M38" s="102">
        <v>1370</v>
      </c>
      <c r="N38" s="103">
        <v>3.1626506024096397E-2</v>
      </c>
      <c r="O38" s="104">
        <v>5</v>
      </c>
      <c r="P38" s="107"/>
      <c r="Q38" s="101" t="s">
        <v>60</v>
      </c>
      <c r="R38" s="106">
        <v>1270</v>
      </c>
      <c r="S38" s="106">
        <v>1</v>
      </c>
      <c r="T38" s="106">
        <v>0</v>
      </c>
      <c r="U38" s="106">
        <v>1271</v>
      </c>
      <c r="V38" s="106">
        <v>57</v>
      </c>
      <c r="W38" s="106">
        <v>1328</v>
      </c>
      <c r="X38" s="101" t="s">
        <v>159</v>
      </c>
    </row>
    <row r="39" spans="1:24" x14ac:dyDescent="0.2">
      <c r="A39" s="101" t="s">
        <v>164</v>
      </c>
      <c r="B39" s="101" t="s">
        <v>163</v>
      </c>
      <c r="C39" s="102">
        <v>7539</v>
      </c>
      <c r="D39" s="103">
        <v>2.8653295128939802E-2</v>
      </c>
      <c r="E39" s="102">
        <v>4270</v>
      </c>
      <c r="F39" s="103">
        <v>-6.7074502949530296E-2</v>
      </c>
      <c r="G39" s="102">
        <v>3562</v>
      </c>
      <c r="H39" s="103">
        <v>-4.3244695138329299E-2</v>
      </c>
      <c r="I39" s="102">
        <v>15371</v>
      </c>
      <c r="J39" s="103">
        <v>-1.6507774009853503E-2</v>
      </c>
      <c r="K39" s="102">
        <v>2102</v>
      </c>
      <c r="L39" s="103">
        <v>-6.0348681269557398E-2</v>
      </c>
      <c r="M39" s="102">
        <v>17473</v>
      </c>
      <c r="N39" s="103">
        <v>-2.1997089443636004E-2</v>
      </c>
      <c r="O39" s="104">
        <v>2</v>
      </c>
      <c r="P39" s="107"/>
      <c r="Q39" s="101" t="s">
        <v>60</v>
      </c>
      <c r="R39" s="106">
        <v>7329</v>
      </c>
      <c r="S39" s="106">
        <v>4577</v>
      </c>
      <c r="T39" s="106">
        <v>3723</v>
      </c>
      <c r="U39" s="106">
        <v>15629</v>
      </c>
      <c r="V39" s="106">
        <v>2237</v>
      </c>
      <c r="W39" s="106">
        <v>17866</v>
      </c>
      <c r="X39" s="101" t="s">
        <v>162</v>
      </c>
    </row>
    <row r="40" spans="1:24" x14ac:dyDescent="0.2">
      <c r="A40" s="101" t="s">
        <v>167</v>
      </c>
      <c r="B40" s="101" t="s">
        <v>166</v>
      </c>
      <c r="C40" s="102">
        <v>1350</v>
      </c>
      <c r="D40" s="103">
        <v>6.1320754716981098E-2</v>
      </c>
      <c r="E40" s="102">
        <v>0</v>
      </c>
      <c r="F40" s="103" t="s">
        <v>59</v>
      </c>
      <c r="G40" s="102">
        <v>0</v>
      </c>
      <c r="H40" s="103" t="s">
        <v>59</v>
      </c>
      <c r="I40" s="102">
        <v>1350</v>
      </c>
      <c r="J40" s="103">
        <v>6.1320754716981098E-2</v>
      </c>
      <c r="K40" s="102">
        <v>257</v>
      </c>
      <c r="L40" s="103">
        <v>4.0485829959514198E-2</v>
      </c>
      <c r="M40" s="102">
        <v>1607</v>
      </c>
      <c r="N40" s="103">
        <v>5.7932850559578697E-2</v>
      </c>
      <c r="O40" s="104">
        <v>5</v>
      </c>
      <c r="P40" s="107"/>
      <c r="Q40" s="101" t="s">
        <v>60</v>
      </c>
      <c r="R40" s="106">
        <v>1272</v>
      </c>
      <c r="S40" s="106">
        <v>0</v>
      </c>
      <c r="T40" s="106">
        <v>0</v>
      </c>
      <c r="U40" s="106">
        <v>1272</v>
      </c>
      <c r="V40" s="106">
        <v>247</v>
      </c>
      <c r="W40" s="106">
        <v>1519</v>
      </c>
      <c r="X40" s="101" t="s">
        <v>165</v>
      </c>
    </row>
    <row r="41" spans="1:24" x14ac:dyDescent="0.2">
      <c r="A41" s="101" t="s">
        <v>170</v>
      </c>
      <c r="B41" s="101" t="s">
        <v>169</v>
      </c>
      <c r="C41" s="102">
        <v>549</v>
      </c>
      <c r="D41" s="103">
        <v>-0.19026548672566401</v>
      </c>
      <c r="E41" s="102">
        <v>13</v>
      </c>
      <c r="F41" s="103">
        <v>2.25</v>
      </c>
      <c r="G41" s="102">
        <v>0</v>
      </c>
      <c r="H41" s="103" t="s">
        <v>59</v>
      </c>
      <c r="I41" s="102">
        <v>562</v>
      </c>
      <c r="J41" s="103">
        <v>-0.175953079178886</v>
      </c>
      <c r="K41" s="102">
        <v>541</v>
      </c>
      <c r="L41" s="103">
        <v>4.4401544401544403E-2</v>
      </c>
      <c r="M41" s="102">
        <v>1103</v>
      </c>
      <c r="N41" s="103">
        <v>-8.0833333333333299E-2</v>
      </c>
      <c r="O41" s="104">
        <v>4</v>
      </c>
      <c r="P41" s="107"/>
      <c r="Q41" s="101" t="s">
        <v>60</v>
      </c>
      <c r="R41" s="106">
        <v>678</v>
      </c>
      <c r="S41" s="106">
        <v>4</v>
      </c>
      <c r="T41" s="106">
        <v>0</v>
      </c>
      <c r="U41" s="106">
        <v>682</v>
      </c>
      <c r="V41" s="106">
        <v>518</v>
      </c>
      <c r="W41" s="106">
        <v>1200</v>
      </c>
      <c r="X41" s="101" t="s">
        <v>168</v>
      </c>
    </row>
    <row r="42" spans="1:24" x14ac:dyDescent="0.2">
      <c r="A42" s="101" t="s">
        <v>173</v>
      </c>
      <c r="B42" s="101" t="s">
        <v>172</v>
      </c>
      <c r="C42" s="102">
        <v>964</v>
      </c>
      <c r="D42" s="103">
        <v>6.8736141906873605E-2</v>
      </c>
      <c r="E42" s="102">
        <v>0</v>
      </c>
      <c r="F42" s="103" t="s">
        <v>59</v>
      </c>
      <c r="G42" s="102">
        <v>0</v>
      </c>
      <c r="H42" s="103" t="s">
        <v>59</v>
      </c>
      <c r="I42" s="102">
        <v>964</v>
      </c>
      <c r="J42" s="103">
        <v>6.8736141906873605E-2</v>
      </c>
      <c r="K42" s="102">
        <v>103</v>
      </c>
      <c r="L42" s="103">
        <v>0.30379746835443006</v>
      </c>
      <c r="M42" s="102">
        <v>1067</v>
      </c>
      <c r="N42" s="103">
        <v>8.7665647298674806E-2</v>
      </c>
      <c r="O42" s="104">
        <v>5</v>
      </c>
      <c r="P42" s="107"/>
      <c r="Q42" s="101" t="s">
        <v>60</v>
      </c>
      <c r="R42" s="106">
        <v>902</v>
      </c>
      <c r="S42" s="106">
        <v>0</v>
      </c>
      <c r="T42" s="106">
        <v>0</v>
      </c>
      <c r="U42" s="106">
        <v>902</v>
      </c>
      <c r="V42" s="106">
        <v>79</v>
      </c>
      <c r="W42" s="106">
        <v>981</v>
      </c>
      <c r="X42" s="101" t="s">
        <v>171</v>
      </c>
    </row>
    <row r="43" spans="1:24" x14ac:dyDescent="0.2">
      <c r="A43" s="101" t="s">
        <v>176</v>
      </c>
      <c r="B43" s="101" t="s">
        <v>175</v>
      </c>
      <c r="C43" s="102">
        <v>506</v>
      </c>
      <c r="D43" s="103">
        <v>9.9800399201596807E-3</v>
      </c>
      <c r="E43" s="102">
        <v>0</v>
      </c>
      <c r="F43" s="103" t="s">
        <v>59</v>
      </c>
      <c r="G43" s="102">
        <v>0</v>
      </c>
      <c r="H43" s="103" t="s">
        <v>59</v>
      </c>
      <c r="I43" s="102">
        <v>506</v>
      </c>
      <c r="J43" s="103">
        <v>9.9800399201596807E-3</v>
      </c>
      <c r="K43" s="102">
        <v>61</v>
      </c>
      <c r="L43" s="103">
        <v>0.32608695652173897</v>
      </c>
      <c r="M43" s="102">
        <v>567</v>
      </c>
      <c r="N43" s="103">
        <v>3.6563071297989004E-2</v>
      </c>
      <c r="O43" s="104">
        <v>5</v>
      </c>
      <c r="P43" s="107"/>
      <c r="Q43" s="101" t="s">
        <v>60</v>
      </c>
      <c r="R43" s="106">
        <v>501</v>
      </c>
      <c r="S43" s="106">
        <v>0</v>
      </c>
      <c r="T43" s="106">
        <v>0</v>
      </c>
      <c r="U43" s="106">
        <v>501</v>
      </c>
      <c r="V43" s="106">
        <v>46</v>
      </c>
      <c r="W43" s="106">
        <v>547</v>
      </c>
      <c r="X43" s="101" t="s">
        <v>174</v>
      </c>
    </row>
    <row r="44" spans="1:24" x14ac:dyDescent="0.2">
      <c r="A44" s="101" t="s">
        <v>179</v>
      </c>
      <c r="B44" s="101" t="s">
        <v>178</v>
      </c>
      <c r="C44" s="102">
        <v>8032</v>
      </c>
      <c r="D44" s="103">
        <v>4.3252370437719193E-2</v>
      </c>
      <c r="E44" s="102">
        <v>425</v>
      </c>
      <c r="F44" s="103">
        <v>0.28012048192771105</v>
      </c>
      <c r="G44" s="102">
        <v>2</v>
      </c>
      <c r="H44" s="103" t="s">
        <v>59</v>
      </c>
      <c r="I44" s="102">
        <v>8459</v>
      </c>
      <c r="J44" s="103">
        <v>5.3293487735026804E-2</v>
      </c>
      <c r="K44" s="102">
        <v>2016</v>
      </c>
      <c r="L44" s="103">
        <v>-5.4852320675105502E-2</v>
      </c>
      <c r="M44" s="102">
        <v>10475</v>
      </c>
      <c r="N44" s="103">
        <v>3.05981896890988E-2</v>
      </c>
      <c r="O44" s="104">
        <v>3</v>
      </c>
      <c r="P44" s="107"/>
      <c r="Q44" s="101" t="s">
        <v>60</v>
      </c>
      <c r="R44" s="106">
        <v>7699</v>
      </c>
      <c r="S44" s="106">
        <v>332</v>
      </c>
      <c r="T44" s="106">
        <v>0</v>
      </c>
      <c r="U44" s="106">
        <v>8031</v>
      </c>
      <c r="V44" s="106">
        <v>2133</v>
      </c>
      <c r="W44" s="106">
        <v>10164</v>
      </c>
      <c r="X44" s="101" t="s">
        <v>177</v>
      </c>
    </row>
    <row r="45" spans="1:24" x14ac:dyDescent="0.2">
      <c r="A45" s="101" t="s">
        <v>182</v>
      </c>
      <c r="B45" s="101" t="s">
        <v>181</v>
      </c>
      <c r="C45" s="102">
        <v>11412</v>
      </c>
      <c r="D45" s="103">
        <v>3.7737564790397402E-2</v>
      </c>
      <c r="E45" s="102">
        <v>1707</v>
      </c>
      <c r="F45" s="103">
        <v>3.3292978208232397E-2</v>
      </c>
      <c r="G45" s="102">
        <v>0</v>
      </c>
      <c r="H45" s="103" t="s">
        <v>59</v>
      </c>
      <c r="I45" s="102">
        <v>13119</v>
      </c>
      <c r="J45" s="103">
        <v>3.7157087516799699E-2</v>
      </c>
      <c r="K45" s="102">
        <v>1332</v>
      </c>
      <c r="L45" s="103">
        <v>-4.6528274874731601E-2</v>
      </c>
      <c r="M45" s="102">
        <v>14451</v>
      </c>
      <c r="N45" s="103">
        <v>2.8833831695856502E-2</v>
      </c>
      <c r="O45" s="104">
        <v>2</v>
      </c>
      <c r="P45" s="107"/>
      <c r="Q45" s="101" t="s">
        <v>60</v>
      </c>
      <c r="R45" s="106">
        <v>10997</v>
      </c>
      <c r="S45" s="106">
        <v>1652</v>
      </c>
      <c r="T45" s="106">
        <v>0</v>
      </c>
      <c r="U45" s="106">
        <v>12649</v>
      </c>
      <c r="V45" s="106">
        <v>1397</v>
      </c>
      <c r="W45" s="106">
        <v>14046</v>
      </c>
      <c r="X45" s="101" t="s">
        <v>180</v>
      </c>
    </row>
    <row r="46" spans="1:24" x14ac:dyDescent="0.2">
      <c r="A46" s="101" t="s">
        <v>185</v>
      </c>
      <c r="B46" s="101" t="s">
        <v>184</v>
      </c>
      <c r="C46" s="102">
        <v>1613</v>
      </c>
      <c r="D46" s="103">
        <v>1.8308080808080801E-2</v>
      </c>
      <c r="E46" s="102">
        <v>0</v>
      </c>
      <c r="F46" s="103" t="s">
        <v>59</v>
      </c>
      <c r="G46" s="102">
        <v>0</v>
      </c>
      <c r="H46" s="103" t="s">
        <v>59</v>
      </c>
      <c r="I46" s="102">
        <v>1613</v>
      </c>
      <c r="J46" s="103">
        <v>1.8308080808080801E-2</v>
      </c>
      <c r="K46" s="102">
        <v>61</v>
      </c>
      <c r="L46" s="103">
        <v>-0.57931034482758603</v>
      </c>
      <c r="M46" s="102">
        <v>1674</v>
      </c>
      <c r="N46" s="103">
        <v>-3.1810294968189698E-2</v>
      </c>
      <c r="O46" s="104">
        <v>5</v>
      </c>
      <c r="P46" s="107"/>
      <c r="Q46" s="101" t="s">
        <v>60</v>
      </c>
      <c r="R46" s="106">
        <v>1584</v>
      </c>
      <c r="S46" s="106">
        <v>0</v>
      </c>
      <c r="T46" s="106">
        <v>0</v>
      </c>
      <c r="U46" s="106">
        <v>1584</v>
      </c>
      <c r="V46" s="106">
        <v>145</v>
      </c>
      <c r="W46" s="106">
        <v>1729</v>
      </c>
      <c r="X46" s="101" t="s">
        <v>183</v>
      </c>
    </row>
    <row r="47" spans="1:24" x14ac:dyDescent="0.2">
      <c r="A47" s="101" t="s">
        <v>188</v>
      </c>
      <c r="B47" s="101" t="s">
        <v>187</v>
      </c>
      <c r="C47" s="102">
        <v>519</v>
      </c>
      <c r="D47" s="103">
        <v>-6.6546762589928088E-2</v>
      </c>
      <c r="E47" s="102">
        <v>0</v>
      </c>
      <c r="F47" s="103" t="s">
        <v>59</v>
      </c>
      <c r="G47" s="102">
        <v>0</v>
      </c>
      <c r="H47" s="103" t="s">
        <v>59</v>
      </c>
      <c r="I47" s="102">
        <v>519</v>
      </c>
      <c r="J47" s="103">
        <v>-6.6546762589928088E-2</v>
      </c>
      <c r="K47" s="102">
        <v>20</v>
      </c>
      <c r="L47" s="103">
        <v>-0.51219512195122008</v>
      </c>
      <c r="M47" s="102">
        <v>539</v>
      </c>
      <c r="N47" s="103">
        <v>-9.7152428810720295E-2</v>
      </c>
      <c r="O47" s="104">
        <v>5</v>
      </c>
      <c r="P47" s="107"/>
      <c r="Q47" s="101" t="s">
        <v>60</v>
      </c>
      <c r="R47" s="106">
        <v>556</v>
      </c>
      <c r="S47" s="106">
        <v>0</v>
      </c>
      <c r="T47" s="106">
        <v>0</v>
      </c>
      <c r="U47" s="106">
        <v>556</v>
      </c>
      <c r="V47" s="106">
        <v>41</v>
      </c>
      <c r="W47" s="106">
        <v>597</v>
      </c>
      <c r="X47" s="101" t="s">
        <v>186</v>
      </c>
    </row>
    <row r="48" spans="1:24" x14ac:dyDescent="0.2">
      <c r="A48" s="101" t="s">
        <v>191</v>
      </c>
      <c r="B48" s="101" t="s">
        <v>190</v>
      </c>
      <c r="C48" s="102">
        <v>286</v>
      </c>
      <c r="D48" s="103">
        <v>5.1470588235294101E-2</v>
      </c>
      <c r="E48" s="102">
        <v>0</v>
      </c>
      <c r="F48" s="103" t="s">
        <v>59</v>
      </c>
      <c r="G48" s="102">
        <v>0</v>
      </c>
      <c r="H48" s="103" t="s">
        <v>59</v>
      </c>
      <c r="I48" s="102">
        <v>286</v>
      </c>
      <c r="J48" s="103">
        <v>5.1470588235294101E-2</v>
      </c>
      <c r="K48" s="102">
        <v>0</v>
      </c>
      <c r="L48" s="103">
        <v>-1</v>
      </c>
      <c r="M48" s="102">
        <v>286</v>
      </c>
      <c r="N48" s="103">
        <v>-1.3793103448275902E-2</v>
      </c>
      <c r="O48" s="104">
        <v>5</v>
      </c>
      <c r="P48" s="107"/>
      <c r="Q48" s="101" t="s">
        <v>60</v>
      </c>
      <c r="R48" s="106">
        <v>272</v>
      </c>
      <c r="S48" s="106">
        <v>0</v>
      </c>
      <c r="T48" s="106">
        <v>0</v>
      </c>
      <c r="U48" s="106">
        <v>272</v>
      </c>
      <c r="V48" s="106">
        <v>18</v>
      </c>
      <c r="W48" s="106">
        <v>290</v>
      </c>
      <c r="X48" s="101" t="s">
        <v>189</v>
      </c>
    </row>
    <row r="49" spans="1:24" x14ac:dyDescent="0.2">
      <c r="A49" s="101" t="s">
        <v>194</v>
      </c>
      <c r="B49" s="101" t="s">
        <v>193</v>
      </c>
      <c r="C49" s="102">
        <v>1050</v>
      </c>
      <c r="D49" s="103">
        <v>-7.3256840247131499E-2</v>
      </c>
      <c r="E49" s="102">
        <v>0</v>
      </c>
      <c r="F49" s="103" t="s">
        <v>59</v>
      </c>
      <c r="G49" s="102">
        <v>0</v>
      </c>
      <c r="H49" s="103" t="s">
        <v>59</v>
      </c>
      <c r="I49" s="102">
        <v>1050</v>
      </c>
      <c r="J49" s="103">
        <v>-7.3256840247131499E-2</v>
      </c>
      <c r="K49" s="102">
        <v>300</v>
      </c>
      <c r="L49" s="103">
        <v>0.94805194805194803</v>
      </c>
      <c r="M49" s="102">
        <v>1350</v>
      </c>
      <c r="N49" s="103">
        <v>4.8951048951049E-2</v>
      </c>
      <c r="O49" s="104">
        <v>5</v>
      </c>
      <c r="P49" s="107"/>
      <c r="Q49" s="101" t="s">
        <v>60</v>
      </c>
      <c r="R49" s="106">
        <v>1133</v>
      </c>
      <c r="S49" s="106">
        <v>0</v>
      </c>
      <c r="T49" s="106">
        <v>0</v>
      </c>
      <c r="U49" s="106">
        <v>1133</v>
      </c>
      <c r="V49" s="106">
        <v>154</v>
      </c>
      <c r="W49" s="106">
        <v>1287</v>
      </c>
      <c r="X49" s="101" t="s">
        <v>192</v>
      </c>
    </row>
    <row r="50" spans="1:24" x14ac:dyDescent="0.2">
      <c r="A50" s="101" t="s">
        <v>197</v>
      </c>
      <c r="B50" s="101" t="s">
        <v>196</v>
      </c>
      <c r="C50" s="102">
        <v>2553</v>
      </c>
      <c r="D50" s="103">
        <v>7.4980268350434099E-3</v>
      </c>
      <c r="E50" s="102">
        <v>402</v>
      </c>
      <c r="F50" s="103">
        <v>-0.26373626373626397</v>
      </c>
      <c r="G50" s="102">
        <v>0</v>
      </c>
      <c r="H50" s="103" t="s">
        <v>59</v>
      </c>
      <c r="I50" s="102">
        <v>2955</v>
      </c>
      <c r="J50" s="103">
        <v>-4.0584415584415598E-2</v>
      </c>
      <c r="K50" s="102">
        <v>793</v>
      </c>
      <c r="L50" s="103">
        <v>9.8337950138504202E-2</v>
      </c>
      <c r="M50" s="102">
        <v>3748</v>
      </c>
      <c r="N50" s="103">
        <v>-1.42030510257759E-2</v>
      </c>
      <c r="O50" s="104">
        <v>3</v>
      </c>
      <c r="P50" s="108"/>
      <c r="Q50" s="101" t="s">
        <v>60</v>
      </c>
      <c r="R50" s="106">
        <v>2534</v>
      </c>
      <c r="S50" s="106">
        <v>546</v>
      </c>
      <c r="T50" s="106">
        <v>0</v>
      </c>
      <c r="U50" s="106">
        <v>3080</v>
      </c>
      <c r="V50" s="106">
        <v>722</v>
      </c>
      <c r="W50" s="106">
        <v>3802</v>
      </c>
      <c r="X50" s="101" t="s">
        <v>195</v>
      </c>
    </row>
    <row r="51" spans="1:24" x14ac:dyDescent="0.2">
      <c r="A51" s="109" t="s">
        <v>246</v>
      </c>
      <c r="B51" s="110"/>
      <c r="C51" s="111">
        <v>119263</v>
      </c>
      <c r="D51" s="112">
        <v>1.5929399538303003E-2</v>
      </c>
      <c r="E51" s="111">
        <v>40124</v>
      </c>
      <c r="F51" s="112">
        <v>2.4198488870737202E-2</v>
      </c>
      <c r="G51" s="111">
        <v>8229</v>
      </c>
      <c r="H51" s="112">
        <v>-0.11354088118065299</v>
      </c>
      <c r="I51" s="111">
        <v>167616</v>
      </c>
      <c r="J51" s="112">
        <v>1.0635988712828301E-2</v>
      </c>
      <c r="K51" s="111">
        <v>20535</v>
      </c>
      <c r="L51" s="112">
        <v>-6.0183066361556098E-2</v>
      </c>
      <c r="M51" s="111">
        <v>188151</v>
      </c>
      <c r="N51" s="112">
        <v>2.3920895888163204E-3</v>
      </c>
      <c r="O51" s="113"/>
      <c r="P51" s="114" t="s">
        <v>198</v>
      </c>
      <c r="Q51" s="114"/>
      <c r="R51" s="115">
        <v>117393</v>
      </c>
      <c r="S51" s="115">
        <v>39176</v>
      </c>
      <c r="T51" s="115">
        <v>9283</v>
      </c>
      <c r="U51" s="115">
        <v>165852</v>
      </c>
      <c r="V51" s="115">
        <v>21850</v>
      </c>
      <c r="W51" s="115">
        <v>187702</v>
      </c>
      <c r="X51" s="114"/>
    </row>
    <row r="52" spans="1:24" x14ac:dyDescent="0.2">
      <c r="A52" s="101" t="s">
        <v>201</v>
      </c>
      <c r="B52" s="101" t="s">
        <v>200</v>
      </c>
      <c r="C52" s="102">
        <v>0</v>
      </c>
      <c r="D52" s="103">
        <v>-1</v>
      </c>
      <c r="E52" s="102">
        <v>0</v>
      </c>
      <c r="F52" s="103">
        <v>-1</v>
      </c>
      <c r="G52" s="102">
        <v>0</v>
      </c>
      <c r="H52" s="103" t="s">
        <v>59</v>
      </c>
      <c r="I52" s="102">
        <v>0</v>
      </c>
      <c r="J52" s="103">
        <v>-1</v>
      </c>
      <c r="K52" s="102">
        <v>24</v>
      </c>
      <c r="L52" s="103">
        <v>-0.97219003476245713</v>
      </c>
      <c r="M52" s="102">
        <v>24</v>
      </c>
      <c r="N52" s="103">
        <v>-0.99253963319863203</v>
      </c>
      <c r="O52" s="104">
        <v>6</v>
      </c>
      <c r="P52" s="105" t="s">
        <v>142</v>
      </c>
      <c r="Q52" s="101" t="s">
        <v>142</v>
      </c>
      <c r="R52" s="106">
        <v>12</v>
      </c>
      <c r="S52" s="106">
        <v>2342</v>
      </c>
      <c r="T52" s="106">
        <v>0</v>
      </c>
      <c r="U52" s="106">
        <v>2354</v>
      </c>
      <c r="V52" s="106">
        <v>863</v>
      </c>
      <c r="W52" s="106">
        <v>3217</v>
      </c>
      <c r="X52" s="101" t="s">
        <v>199</v>
      </c>
    </row>
    <row r="53" spans="1:24" x14ac:dyDescent="0.2">
      <c r="A53" s="101" t="s">
        <v>204</v>
      </c>
      <c r="B53" s="101" t="s">
        <v>203</v>
      </c>
      <c r="C53" s="102">
        <v>147</v>
      </c>
      <c r="D53" s="103">
        <v>0.4</v>
      </c>
      <c r="E53" s="102">
        <v>0</v>
      </c>
      <c r="F53" s="103">
        <v>-1</v>
      </c>
      <c r="G53" s="102">
        <v>0</v>
      </c>
      <c r="H53" s="103" t="s">
        <v>59</v>
      </c>
      <c r="I53" s="102">
        <v>147</v>
      </c>
      <c r="J53" s="103">
        <v>0.38679245283018898</v>
      </c>
      <c r="K53" s="102">
        <v>614</v>
      </c>
      <c r="L53" s="103">
        <v>-0.19947848761408102</v>
      </c>
      <c r="M53" s="102">
        <v>761</v>
      </c>
      <c r="N53" s="103">
        <v>-0.12829324169530401</v>
      </c>
      <c r="O53" s="104">
        <v>6</v>
      </c>
      <c r="P53" s="107"/>
      <c r="Q53" s="101" t="s">
        <v>142</v>
      </c>
      <c r="R53" s="106">
        <v>105</v>
      </c>
      <c r="S53" s="106">
        <v>1</v>
      </c>
      <c r="T53" s="106">
        <v>0</v>
      </c>
      <c r="U53" s="106">
        <v>106</v>
      </c>
      <c r="V53" s="106">
        <v>767</v>
      </c>
      <c r="W53" s="106">
        <v>873</v>
      </c>
      <c r="X53" s="101" t="s">
        <v>202</v>
      </c>
    </row>
    <row r="54" spans="1:24" x14ac:dyDescent="0.2">
      <c r="A54" s="101" t="s">
        <v>207</v>
      </c>
      <c r="B54" s="101" t="s">
        <v>206</v>
      </c>
      <c r="C54" s="102">
        <v>2187</v>
      </c>
      <c r="D54" s="103">
        <v>3.2110091743119298E-3</v>
      </c>
      <c r="E54" s="102">
        <v>2481</v>
      </c>
      <c r="F54" s="103">
        <v>0.19049904030710202</v>
      </c>
      <c r="G54" s="102">
        <v>0</v>
      </c>
      <c r="H54" s="103" t="s">
        <v>59</v>
      </c>
      <c r="I54" s="102">
        <v>4668</v>
      </c>
      <c r="J54" s="103">
        <v>9.4746716697936204E-2</v>
      </c>
      <c r="K54" s="102">
        <v>4042</v>
      </c>
      <c r="L54" s="103">
        <v>0.170576310454677</v>
      </c>
      <c r="M54" s="102">
        <v>8710</v>
      </c>
      <c r="N54" s="103">
        <v>0.12867694700012999</v>
      </c>
      <c r="O54" s="104">
        <v>6</v>
      </c>
      <c r="P54" s="107"/>
      <c r="Q54" s="101" t="s">
        <v>142</v>
      </c>
      <c r="R54" s="106">
        <v>2180</v>
      </c>
      <c r="S54" s="106">
        <v>2084</v>
      </c>
      <c r="T54" s="106">
        <v>0</v>
      </c>
      <c r="U54" s="106">
        <v>4264</v>
      </c>
      <c r="V54" s="106">
        <v>3453</v>
      </c>
      <c r="W54" s="106">
        <v>7717</v>
      </c>
      <c r="X54" s="101" t="s">
        <v>205</v>
      </c>
    </row>
    <row r="55" spans="1:24" x14ac:dyDescent="0.2">
      <c r="A55" s="101" t="s">
        <v>210</v>
      </c>
      <c r="B55" s="101" t="s">
        <v>209</v>
      </c>
      <c r="C55" s="102">
        <v>1</v>
      </c>
      <c r="D55" s="103" t="s">
        <v>59</v>
      </c>
      <c r="E55" s="102">
        <v>0</v>
      </c>
      <c r="F55" s="103" t="s">
        <v>59</v>
      </c>
      <c r="G55" s="102">
        <v>0</v>
      </c>
      <c r="H55" s="103" t="s">
        <v>59</v>
      </c>
      <c r="I55" s="102">
        <v>1</v>
      </c>
      <c r="J55" s="103" t="s">
        <v>59</v>
      </c>
      <c r="K55" s="102">
        <v>76</v>
      </c>
      <c r="L55" s="103">
        <v>0.24590163934426201</v>
      </c>
      <c r="M55" s="102">
        <v>77</v>
      </c>
      <c r="N55" s="103">
        <v>0.26229508196721302</v>
      </c>
      <c r="O55" s="104">
        <v>6</v>
      </c>
      <c r="P55" s="107"/>
      <c r="Q55" s="101" t="s">
        <v>142</v>
      </c>
      <c r="R55" s="106">
        <v>0</v>
      </c>
      <c r="S55" s="106">
        <v>0</v>
      </c>
      <c r="T55" s="106">
        <v>0</v>
      </c>
      <c r="U55" s="106">
        <v>0</v>
      </c>
      <c r="V55" s="106">
        <v>61</v>
      </c>
      <c r="W55" s="106">
        <v>61</v>
      </c>
      <c r="X55" s="101" t="s">
        <v>208</v>
      </c>
    </row>
    <row r="56" spans="1:24" x14ac:dyDescent="0.2">
      <c r="A56" s="101" t="s">
        <v>213</v>
      </c>
      <c r="B56" s="101" t="s">
        <v>212</v>
      </c>
      <c r="C56" s="102">
        <v>328</v>
      </c>
      <c r="D56" s="103">
        <v>-0.16751269035533001</v>
      </c>
      <c r="E56" s="102">
        <v>2</v>
      </c>
      <c r="F56" s="103" t="s">
        <v>59</v>
      </c>
      <c r="G56" s="102">
        <v>0</v>
      </c>
      <c r="H56" s="103" t="s">
        <v>59</v>
      </c>
      <c r="I56" s="102">
        <v>330</v>
      </c>
      <c r="J56" s="103">
        <v>-0.16243654822334999</v>
      </c>
      <c r="K56" s="102">
        <v>485</v>
      </c>
      <c r="L56" s="103">
        <v>-6.147540983606559E-3</v>
      </c>
      <c r="M56" s="102">
        <v>815</v>
      </c>
      <c r="N56" s="103">
        <v>-7.5963718820861698E-2</v>
      </c>
      <c r="O56" s="104">
        <v>6</v>
      </c>
      <c r="P56" s="107"/>
      <c r="Q56" s="101" t="s">
        <v>142</v>
      </c>
      <c r="R56" s="106">
        <v>394</v>
      </c>
      <c r="S56" s="106">
        <v>0</v>
      </c>
      <c r="T56" s="106">
        <v>0</v>
      </c>
      <c r="U56" s="106">
        <v>394</v>
      </c>
      <c r="V56" s="106">
        <v>488</v>
      </c>
      <c r="W56" s="106">
        <v>882</v>
      </c>
      <c r="X56" s="101" t="s">
        <v>211</v>
      </c>
    </row>
    <row r="57" spans="1:24" x14ac:dyDescent="0.2">
      <c r="A57" s="101" t="s">
        <v>216</v>
      </c>
      <c r="B57" s="101" t="s">
        <v>215</v>
      </c>
      <c r="C57" s="102">
        <v>0</v>
      </c>
      <c r="D57" s="103">
        <v>-1</v>
      </c>
      <c r="E57" s="102">
        <v>0</v>
      </c>
      <c r="F57" s="103">
        <v>-1</v>
      </c>
      <c r="G57" s="102">
        <v>0</v>
      </c>
      <c r="H57" s="103" t="s">
        <v>59</v>
      </c>
      <c r="I57" s="102">
        <v>0</v>
      </c>
      <c r="J57" s="103">
        <v>-1</v>
      </c>
      <c r="K57" s="102">
        <v>76</v>
      </c>
      <c r="L57" s="103">
        <v>-0.48648648648648601</v>
      </c>
      <c r="M57" s="102">
        <v>76</v>
      </c>
      <c r="N57" s="103">
        <v>-0.75562700964630203</v>
      </c>
      <c r="O57" s="104">
        <v>6</v>
      </c>
      <c r="P57" s="108"/>
      <c r="Q57" s="101" t="s">
        <v>142</v>
      </c>
      <c r="R57" s="106">
        <v>152</v>
      </c>
      <c r="S57" s="106">
        <v>11</v>
      </c>
      <c r="T57" s="106">
        <v>0</v>
      </c>
      <c r="U57" s="106">
        <v>163</v>
      </c>
      <c r="V57" s="106">
        <v>148</v>
      </c>
      <c r="W57" s="106">
        <v>311</v>
      </c>
      <c r="X57" s="101" t="s">
        <v>214</v>
      </c>
    </row>
    <row r="58" spans="1:24" x14ac:dyDescent="0.2">
      <c r="A58" s="109" t="s">
        <v>247</v>
      </c>
      <c r="B58" s="110"/>
      <c r="C58" s="111">
        <v>2663</v>
      </c>
      <c r="D58" s="112">
        <v>-6.331340133661631E-2</v>
      </c>
      <c r="E58" s="111">
        <v>2483</v>
      </c>
      <c r="F58" s="112">
        <v>-0.44051374493014894</v>
      </c>
      <c r="G58" s="111">
        <v>0</v>
      </c>
      <c r="H58" s="112"/>
      <c r="I58" s="111">
        <v>5146</v>
      </c>
      <c r="J58" s="112">
        <v>-0.29322895206702398</v>
      </c>
      <c r="K58" s="111">
        <v>5317</v>
      </c>
      <c r="L58" s="112">
        <v>-8.0103806228373708E-2</v>
      </c>
      <c r="M58" s="111">
        <v>10463</v>
      </c>
      <c r="N58" s="112">
        <v>-0.19891279381364399</v>
      </c>
      <c r="O58" s="113"/>
      <c r="P58" s="114" t="s">
        <v>198</v>
      </c>
      <c r="Q58" s="114"/>
      <c r="R58" s="115">
        <v>2843</v>
      </c>
      <c r="S58" s="115">
        <v>4438</v>
      </c>
      <c r="T58" s="115">
        <v>0</v>
      </c>
      <c r="U58" s="115">
        <v>7281</v>
      </c>
      <c r="V58" s="115">
        <v>5780</v>
      </c>
      <c r="W58" s="115">
        <v>13061</v>
      </c>
      <c r="X58" s="114"/>
    </row>
    <row r="59" spans="1:24" x14ac:dyDescent="0.2">
      <c r="A59" s="109" t="s">
        <v>248</v>
      </c>
      <c r="B59" s="110"/>
      <c r="C59" s="111">
        <v>121926</v>
      </c>
      <c r="D59" s="112">
        <v>1.4055690475398402E-2</v>
      </c>
      <c r="E59" s="111">
        <v>42607</v>
      </c>
      <c r="F59" s="112">
        <v>-2.3088916402989903E-2</v>
      </c>
      <c r="G59" s="111">
        <v>8229</v>
      </c>
      <c r="H59" s="112">
        <v>-0.11354088118065299</v>
      </c>
      <c r="I59" s="111">
        <v>172762</v>
      </c>
      <c r="J59" s="112">
        <v>-2.14286126850456E-3</v>
      </c>
      <c r="K59" s="111">
        <v>25852</v>
      </c>
      <c r="L59" s="112">
        <v>-6.4350343829171208E-2</v>
      </c>
      <c r="M59" s="111">
        <v>198614</v>
      </c>
      <c r="N59" s="112">
        <v>-1.0704163615805701E-2</v>
      </c>
      <c r="O59" s="113"/>
      <c r="P59" s="114"/>
      <c r="Q59" s="114"/>
      <c r="R59" s="115">
        <v>120236</v>
      </c>
      <c r="S59" s="115">
        <v>43614</v>
      </c>
      <c r="T59" s="115">
        <v>9283</v>
      </c>
      <c r="U59" s="115">
        <v>173133</v>
      </c>
      <c r="V59" s="115">
        <v>27630</v>
      </c>
      <c r="W59" s="115">
        <v>200763</v>
      </c>
      <c r="X59" s="114"/>
    </row>
  </sheetData>
  <pageMargins left="0.74803149606299213" right="0.74803149606299213" top="0.59055118110236227" bottom="0.59055118110236227" header="0.51181102362204722" footer="0.51181102362204722"/>
  <pageSetup paperSize="9" scale="5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workbookViewId="0">
      <selection activeCell="G24" sqref="G24"/>
    </sheetView>
  </sheetViews>
  <sheetFormatPr baseColWidth="10"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>
        <v>2017</v>
      </c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1">
        <v>3598087</v>
      </c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1">
        <v>3705178</v>
      </c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1">
        <v>4371756</v>
      </c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4472058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>
        <v>4872167</v>
      </c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>
        <v>4662316</v>
      </c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>
        <v>4643236</v>
      </c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>
        <v>4686199</v>
      </c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>
        <v>4603908</v>
      </c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>
        <v>4052458</v>
      </c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>
        <v>3619176</v>
      </c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>
        <v>2017</v>
      </c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4">
        <v>60449</v>
      </c>
      <c r="G24" s="54">
        <v>54284</v>
      </c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4">
        <v>54999</v>
      </c>
      <c r="G25" s="54">
        <v>58835</v>
      </c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4">
        <v>56951</v>
      </c>
      <c r="G26" s="54">
        <v>69203</v>
      </c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4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4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4">
        <v>62070</v>
      </c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4">
        <v>56170</v>
      </c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4">
        <v>62414</v>
      </c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4">
        <v>63364</v>
      </c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4">
        <v>62632</v>
      </c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4">
        <v>65717</v>
      </c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4">
        <v>56969</v>
      </c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Hovedtall!Utskriftsområde</vt:lpstr>
      <vt:lpstr>Main!Utskriftsområde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Gustavson, Roar</cp:lastModifiedBy>
  <cp:lastPrinted>2017-03-09T09:32:58Z</cp:lastPrinted>
  <dcterms:created xsi:type="dcterms:W3CDTF">2000-12-05T13:34:37Z</dcterms:created>
  <dcterms:modified xsi:type="dcterms:W3CDTF">2017-04-10T08:29:02Z</dcterms:modified>
</cp:coreProperties>
</file>