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2017 Statistikk inkl. spedbarn - DVHStat\Månedsstatistikk\"/>
    </mc:Choice>
  </mc:AlternateContent>
  <bookViews>
    <workbookView xWindow="-6900" yWindow="4440" windowWidth="24240" windowHeight="4410" tabRatio="835" firstSheet="1" activeTab="1"/>
  </bookViews>
  <sheets>
    <sheet name="Hovedtall" sheetId="1" state="hidden" r:id="rId1"/>
    <sheet name="Main" sheetId="40209" r:id="rId2"/>
    <sheet name="Pax - Month" sheetId="40247" r:id="rId3"/>
    <sheet name="Pax - Year To Date" sheetId="40248" r:id="rId4"/>
    <sheet name="Movements - Month" sheetId="40251" r:id="rId5"/>
    <sheet name="Movements - YearToDate" sheetId="40252" r:id="rId6"/>
    <sheet name="Tall til grafer" sheetId="40201" state="hidden" r:id="rId7"/>
  </sheets>
  <externalReferences>
    <externalReference r:id="rId8"/>
  </externalReferences>
  <definedNames>
    <definedName name="Recover">[1]Macro1!$A$245</definedName>
    <definedName name="TableName">"Dummy"</definedName>
    <definedName name="_xlnm.Print_Area" localSheetId="0">Hovedtall!$A$1:$I$52</definedName>
    <definedName name="_xlnm.Print_Area" localSheetId="1">Main!$A$1:$I$52</definedName>
  </definedNames>
  <calcPr calcId="152511"/>
</workbook>
</file>

<file path=xl/calcChain.xml><?xml version="1.0" encoding="utf-8"?>
<calcChain xmlns="http://schemas.openxmlformats.org/spreadsheetml/2006/main"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D25" i="40209" s="1"/>
  <c r="C24" i="40209"/>
  <c r="B24" i="40209"/>
  <c r="C23" i="40209"/>
  <c r="B23" i="40209"/>
  <c r="C20" i="40209"/>
  <c r="B20" i="40209"/>
  <c r="C19" i="40209"/>
  <c r="B19" i="40209"/>
  <c r="D19" i="40209" s="1"/>
  <c r="C18" i="40209"/>
  <c r="C17" i="40209" s="1"/>
  <c r="B18" i="40209"/>
  <c r="C12" i="40209"/>
  <c r="B12" i="40209"/>
  <c r="C10" i="40209"/>
  <c r="B10" i="40209"/>
  <c r="C9" i="40209"/>
  <c r="B9" i="40209"/>
  <c r="C7" i="40209"/>
  <c r="B7" i="40209"/>
  <c r="H25" i="40209" l="1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C28" i="40209" s="1"/>
  <c r="C31" i="40209" s="1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G28" i="40209" l="1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B17" i="1" l="1"/>
  <c r="C17" i="1"/>
  <c r="G17" i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<sst xmlns="http://schemas.openxmlformats.org/spreadsheetml/2006/main" count="1180" uniqueCount="262">
  <si>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</si>
  <si>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</si>
  <si>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</si>
  <si>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</si>
  <si>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</si>
  <si>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</si>
  <si>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</si>
  <si>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</si>
  <si>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</si>
  <si>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</si>
  <si>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</si>
  <si>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</si>
  <si>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</si>
  <si>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</si>
  <si>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</si>
  <si>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</si>
  <si>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</si>
  <si>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</si>
  <si>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</si>
  <si>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</si>
  <si>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</si>
  <si>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</si>
  <si>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</si>
  <si>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</si>
  <si>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</si>
  <si>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</si>
  <si>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</si>
  <si>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</si>
  <si>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</si>
  <si>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</si>
  <si>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</si>
  <si>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</si>
  <si>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</si>
  <si>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</si>
  <si>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</si>
  <si>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</si>
  <si>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</si>
  <si>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</si>
  <si>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</si>
  <si>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</si>
  <si>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</si>
  <si>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</si>
  <si>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</si>
  <si>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</si>
  <si>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>Lufthavn</t>
  </si>
  <si>
    <t>IATA</t>
  </si>
  <si>
    <t>Offshore</t>
  </si>
  <si>
    <t>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</si>
  <si>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</si>
  <si>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</si>
  <si>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</si>
  <si>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</si>
  <si>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</si>
  <si>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</si>
  <si>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</si>
  <si>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</si>
  <si>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</si>
  <si>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</si>
  <si>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</si>
  <si>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</si>
  <si>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</si>
  <si>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</si>
  <si>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</si>
  <si>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</si>
  <si>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</si>
  <si>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</si>
  <si>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</si>
  <si>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</si>
  <si>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</si>
  <si>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</si>
  <si>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</si>
  <si>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</si>
  <si>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</si>
  <si>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</si>
  <si>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</si>
  <si>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</si>
  <si>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</si>
  <si>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</si>
  <si>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</si>
  <si>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</si>
  <si>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</si>
  <si>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</si>
  <si>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</si>
  <si>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</si>
  <si>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</si>
  <si>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</si>
  <si>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</si>
  <si>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</si>
  <si>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</si>
  <si>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</si>
  <si>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</si>
  <si>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</si>
  <si>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</si>
  <si>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</si>
  <si>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</si>
  <si>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</si>
  <si>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</si>
  <si>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</si>
  <si>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</si>
  <si>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</si>
  <si>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</si>
  <si>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</si>
  <si>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</si>
  <si>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</si>
  <si>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</si>
  <si>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</si>
  <si>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</si>
  <si>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</si>
  <si>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</si>
  <si>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</si>
  <si>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</si>
  <si>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</si>
  <si>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</si>
  <si>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</si>
  <si>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</si>
  <si>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</si>
  <si>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</si>
  <si>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</si>
  <si>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</si>
  <si>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</si>
  <si>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</si>
  <si>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</si>
  <si>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</si>
  <si>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</si>
  <si>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</si>
  <si>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</si>
  <si>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</si>
  <si>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</si>
  <si>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</si>
  <si>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</si>
  <si>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</si>
  <si>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</si>
  <si>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</si>
  <si>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</si>
  <si>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</si>
  <si>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</si>
  <si>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</si>
  <si>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</si>
  <si>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</si>
  <si>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</si>
  <si>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</si>
  <si>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</si>
  <si>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</si>
  <si>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</si>
  <si>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</si>
  <si>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</si>
  <si>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</si>
  <si>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</si>
  <si>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</si>
  <si>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</si>
  <si>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</si>
  <si>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</si>
  <si>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</si>
  <si>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</si>
  <si>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</si>
  <si>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</si>
  <si>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</si>
  <si>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</si>
  <si>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</si>
  <si>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</si>
  <si>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</si>
  <si>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</si>
  <si>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</si>
  <si>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</si>
  <si>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</si>
  <si>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</si>
  <si>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</si>
  <si>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</si>
  <si>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</si>
  <si>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</si>
  <si>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</si>
  <si>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</si>
  <si>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</si>
  <si>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</si>
  <si>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</si>
  <si>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</si>
  <si>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</si>
  <si>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</si>
  <si>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</si>
  <si>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</si>
  <si>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</si>
  <si>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</si>
  <si>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</si>
  <si>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</si>
  <si>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</si>
  <si>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</si>
  <si>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</si>
  <si>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</si>
  <si>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</si>
  <si>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</si>
  <si>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</si>
  <si>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</si>
  <si>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</si>
  <si>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</si>
  <si>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</si>
  <si>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</si>
  <si>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</si>
  <si>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</si>
  <si>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</si>
  <si>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</si>
  <si>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</si>
  <si>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</si>
  <si>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</si>
  <si>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</si>
  <si>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</si>
  <si>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</si>
  <si>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</si>
  <si>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</si>
  <si>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</si>
  <si>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</si>
  <si>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</si>
  <si>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</si>
  <si>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</si>
  <si>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</si>
  <si>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</si>
  <si>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</si>
  <si>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</si>
  <si>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</si>
  <si>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</si>
  <si>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</si>
  <si>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</si>
  <si>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</si>
  <si>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</si>
  <si>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</si>
  <si>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</si>
  <si>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</si>
  <si>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</si>
  <si>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</si>
  <si>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 xml:space="preserve">Dato 11.09.2017 </t>
  </si>
  <si>
    <t>August</t>
  </si>
  <si>
    <t>Passengers incl. infants - August 2017</t>
  </si>
  <si>
    <t>Airport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</si>
  <si>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</si>
  <si>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</si>
  <si>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</si>
  <si>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</si>
  <si>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</si>
  <si>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</si>
  <si>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</si>
  <si>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</si>
  <si>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</si>
  <si>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</si>
  <si>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</si>
  <si>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</si>
  <si>
    <t>Change Total</t>
  </si>
  <si>
    <t>Total Avinor</t>
  </si>
  <si>
    <t>Total other airports</t>
  </si>
  <si>
    <t>Total all airports</t>
  </si>
  <si>
    <t>Passengers incl. infants - Year to date, August 2017</t>
  </si>
  <si>
    <t>Terminal Passengers (Incl Infants and Offshore)</t>
  </si>
  <si>
    <t>August 2017 - Flight movements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</si>
  <si>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</si>
  <si>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</si>
  <si>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</si>
  <si>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</si>
  <si>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</si>
  <si>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</si>
  <si>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Sum Change</t>
  </si>
  <si>
    <t>Other</t>
  </si>
  <si>
    <t>Change Other</t>
  </si>
  <si>
    <t>August 2017 - Flight movements year to date</t>
  </si>
  <si>
    <t>Change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</si>
</sst>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K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873408"/>
        <c:axId val="107877720"/>
      </c:lineChart>
      <c:catAx>
        <c:axId val="10787340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07877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787772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0787340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875368"/>
        <c:axId val="107870664"/>
      </c:lineChart>
      <c:catAx>
        <c:axId val="107875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0787066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10787066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0787536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721056"/>
        <c:axId val="107721448"/>
      </c:lineChart>
      <c:catAx>
        <c:axId val="10772105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07721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772144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0772105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308296"/>
        <c:axId val="242309864"/>
      </c:lineChart>
      <c:catAx>
        <c:axId val="242308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230986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4230986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230829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showRuler="0" showWhiteSpace="0" view="pageLayout" topLeftCell="A4" zoomScaleNormal="100" workbookViewId="0">
      <selection activeCell="B13" sqref="B13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228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229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2630173</v>
      </c>
      <c r="C7" s="62">
        <v>2546782</v>
      </c>
      <c r="D7" s="46">
        <f>(B7-C7)/C7</f>
        <v>3.2743674173918304E-2</v>
      </c>
      <c r="E7" s="45"/>
      <c r="F7" s="61">
        <v>20214995</v>
      </c>
      <c r="G7" s="62">
        <v>19618781</v>
      </c>
      <c r="H7" s="46">
        <f>(F7-G7)/G7</f>
        <v>3.0389961537365649E-2</v>
      </c>
      <c r="I7" s="40"/>
      <c r="J7" s="41"/>
    </row>
    <row r="8" spans="1:17" ht="15" customHeight="1" x14ac:dyDescent="0.25">
      <c r="A8" s="89" t="s">
        <v>16</v>
      </c>
      <c r="B8" s="16">
        <f>SUM(B9:B10)</f>
        <v>2192831</v>
      </c>
      <c r="C8" s="17">
        <f>SUM(C9:C10)</f>
        <v>2053752</v>
      </c>
      <c r="D8" s="34">
        <f>(B8-C8)/C8</f>
        <v>6.7719471484385646E-2</v>
      </c>
      <c r="E8" s="45"/>
      <c r="F8" s="16">
        <f>SUM(F9:F10)</f>
        <v>14865766</v>
      </c>
      <c r="G8" s="17">
        <f>SUM(G9:G10)</f>
        <v>13884360</v>
      </c>
      <c r="H8" s="34">
        <f>(F8-G8)/G8</f>
        <v>7.0684280730260521E-2</v>
      </c>
      <c r="I8" s="40"/>
      <c r="J8" s="41"/>
    </row>
    <row r="9" spans="1:17" ht="15" customHeight="1" x14ac:dyDescent="0.25">
      <c r="A9" s="90" t="s">
        <v>17</v>
      </c>
      <c r="B9" s="63">
        <v>1942232</v>
      </c>
      <c r="C9" s="64">
        <v>1820766</v>
      </c>
      <c r="D9" s="18">
        <f>(B9-C9)/C9</f>
        <v>6.6711482969255803E-2</v>
      </c>
      <c r="E9" s="45"/>
      <c r="F9" s="63">
        <v>13469098</v>
      </c>
      <c r="G9" s="64">
        <v>12541494</v>
      </c>
      <c r="H9" s="18">
        <f>(F9-G9)/G9</f>
        <v>7.3962799009432215E-2</v>
      </c>
      <c r="J9" s="41"/>
    </row>
    <row r="10" spans="1:17" ht="15" customHeight="1" x14ac:dyDescent="0.25">
      <c r="A10" s="90" t="s">
        <v>18</v>
      </c>
      <c r="B10" s="63">
        <v>250599</v>
      </c>
      <c r="C10" s="64">
        <v>232986</v>
      </c>
      <c r="D10" s="18">
        <f>(B10-C10)/C10</f>
        <v>7.5596816976127315E-2</v>
      </c>
      <c r="E10" s="45"/>
      <c r="F10" s="63">
        <v>1396668</v>
      </c>
      <c r="G10" s="64">
        <v>1342866</v>
      </c>
      <c r="H10" s="18">
        <f>(F10-G10)/G10</f>
        <v>4.0065054890063491E-2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42452</v>
      </c>
      <c r="C12" s="66">
        <v>45605</v>
      </c>
      <c r="D12" s="44">
        <f>(B12-C12)/C12</f>
        <v>-6.9137156013595005E-2</v>
      </c>
      <c r="E12" s="45"/>
      <c r="F12" s="65">
        <v>313807</v>
      </c>
      <c r="G12" s="66">
        <v>337239</v>
      </c>
      <c r="H12" s="44">
        <f>(F12-G12)/G12</f>
        <v>-6.9481880802635523E-2</v>
      </c>
      <c r="J12" s="41"/>
    </row>
    <row r="13" spans="1:17" ht="15" customHeight="1" x14ac:dyDescent="0.25">
      <c r="A13" s="89" t="s">
        <v>19</v>
      </c>
      <c r="B13" s="16">
        <f>B7+B8+B12</f>
        <v>4865456</v>
      </c>
      <c r="C13" s="17">
        <f>C7+C8+C12</f>
        <v>4646139</v>
      </c>
      <c r="D13" s="34">
        <f>(B13-C13)/C13</f>
        <v>4.7204140900648901E-2</v>
      </c>
      <c r="E13" s="45"/>
      <c r="F13" s="16">
        <f>F7+F8+F12</f>
        <v>35394568</v>
      </c>
      <c r="G13" s="17">
        <f>G7+G8+G12</f>
        <v>33840380</v>
      </c>
      <c r="H13" s="34">
        <f>(F13-G13)/G13</f>
        <v>4.5927025642147047E-2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40853</v>
      </c>
      <c r="C17" s="14">
        <f>SUM(C18:C20)</f>
        <v>41770</v>
      </c>
      <c r="D17" s="46">
        <f>(B17-C17)/C17</f>
        <v>-2.1953555183145797E-2</v>
      </c>
      <c r="E17" s="19"/>
      <c r="F17" s="14">
        <f>SUM(F18:F20)</f>
        <v>313356</v>
      </c>
      <c r="G17" s="15">
        <f>SUM(G18:G20)</f>
        <v>320502</v>
      </c>
      <c r="H17" s="46">
        <f>(F17-G17)/G17</f>
        <v>-2.2296272722167099E-2</v>
      </c>
      <c r="J17" s="43"/>
    </row>
    <row r="18" spans="1:10" ht="15" customHeight="1" x14ac:dyDescent="0.25">
      <c r="A18" s="90" t="s">
        <v>17</v>
      </c>
      <c r="B18" s="63">
        <v>39097</v>
      </c>
      <c r="C18" s="64">
        <v>39990</v>
      </c>
      <c r="D18" s="18">
        <f t="shared" ref="D18:D31" si="0">(B18-C18)/C18</f>
        <v>-2.2330582645661415E-2</v>
      </c>
      <c r="E18" s="19"/>
      <c r="F18" s="63">
        <v>301705</v>
      </c>
      <c r="G18" s="64">
        <v>307932</v>
      </c>
      <c r="H18" s="18">
        <f t="shared" ref="H18:H31" si="1">(F18-G18)/G18</f>
        <v>-2.0221997064286922E-2</v>
      </c>
      <c r="J18" s="41"/>
    </row>
    <row r="19" spans="1:10" ht="15" customHeight="1" x14ac:dyDescent="0.25">
      <c r="A19" s="90" t="s">
        <v>18</v>
      </c>
      <c r="B19" s="63">
        <v>530</v>
      </c>
      <c r="C19" s="64">
        <v>583</v>
      </c>
      <c r="D19" s="18">
        <f t="shared" si="0"/>
        <v>-9.0909090909090912E-2</v>
      </c>
      <c r="E19" s="19"/>
      <c r="F19" s="63">
        <v>3171</v>
      </c>
      <c r="G19" s="64">
        <v>3743</v>
      </c>
      <c r="H19" s="18">
        <f t="shared" si="1"/>
        <v>-0.15281859471012557</v>
      </c>
      <c r="J19" s="41"/>
    </row>
    <row r="20" spans="1:10" ht="15" customHeight="1" x14ac:dyDescent="0.25">
      <c r="A20" s="90" t="s">
        <v>20</v>
      </c>
      <c r="B20" s="63">
        <v>1226</v>
      </c>
      <c r="C20" s="64">
        <v>1197</v>
      </c>
      <c r="D20" s="18">
        <f t="shared" si="0"/>
        <v>2.4227234753550542E-2</v>
      </c>
      <c r="E20" s="19"/>
      <c r="F20" s="63">
        <v>8480</v>
      </c>
      <c r="G20" s="64">
        <v>8827</v>
      </c>
      <c r="H20" s="18">
        <f t="shared" si="1"/>
        <v>-3.9311204259657867E-2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17800</v>
      </c>
      <c r="C22" s="17">
        <f>SUM(C23:C25)</f>
        <v>17249</v>
      </c>
      <c r="D22" s="34">
        <f t="shared" si="0"/>
        <v>3.1943880804684327E-2</v>
      </c>
      <c r="E22" s="19"/>
      <c r="F22" s="16">
        <f>SUM(F23:F25)</f>
        <v>125253</v>
      </c>
      <c r="G22" s="17">
        <f>SUM(G23:G25)</f>
        <v>122097</v>
      </c>
      <c r="H22" s="34">
        <f t="shared" si="1"/>
        <v>2.5848300941055061E-2</v>
      </c>
      <c r="J22" s="41"/>
    </row>
    <row r="23" spans="1:10" ht="15" customHeight="1" x14ac:dyDescent="0.25">
      <c r="A23" s="90" t="s">
        <v>17</v>
      </c>
      <c r="B23" s="63">
        <v>15433</v>
      </c>
      <c r="C23" s="64">
        <v>15018</v>
      </c>
      <c r="D23" s="18">
        <f t="shared" si="0"/>
        <v>2.7633506458915966E-2</v>
      </c>
      <c r="E23" s="19"/>
      <c r="F23" s="63">
        <v>111201</v>
      </c>
      <c r="G23" s="64">
        <v>108685</v>
      </c>
      <c r="H23" s="18">
        <f t="shared" si="1"/>
        <v>2.3149468647927496E-2</v>
      </c>
      <c r="J23" s="41"/>
    </row>
    <row r="24" spans="1:10" ht="15" customHeight="1" x14ac:dyDescent="0.25">
      <c r="A24" s="90" t="s">
        <v>18</v>
      </c>
      <c r="B24" s="63">
        <v>1848</v>
      </c>
      <c r="C24" s="64">
        <v>1746</v>
      </c>
      <c r="D24" s="18">
        <f t="shared" si="0"/>
        <v>5.8419243986254296E-2</v>
      </c>
      <c r="E24" s="19"/>
      <c r="F24" s="63">
        <v>10378</v>
      </c>
      <c r="G24" s="64">
        <v>9932</v>
      </c>
      <c r="H24" s="18">
        <f t="shared" si="1"/>
        <v>4.4905356423681028E-2</v>
      </c>
      <c r="J24" s="41"/>
    </row>
    <row r="25" spans="1:10" ht="15" customHeight="1" x14ac:dyDescent="0.25">
      <c r="A25" s="90" t="s">
        <v>20</v>
      </c>
      <c r="B25" s="63">
        <v>519</v>
      </c>
      <c r="C25" s="64">
        <v>485</v>
      </c>
      <c r="D25" s="18">
        <f t="shared" si="0"/>
        <v>7.0103092783505155E-2</v>
      </c>
      <c r="E25" s="19"/>
      <c r="F25" s="63">
        <v>3674</v>
      </c>
      <c r="G25" s="64">
        <v>3480</v>
      </c>
      <c r="H25" s="18">
        <f t="shared" si="1"/>
        <v>5.5747126436781612E-2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3235</v>
      </c>
      <c r="C27" s="66">
        <v>3358</v>
      </c>
      <c r="D27" s="34">
        <f t="shared" si="0"/>
        <v>-3.6628945801072066E-2</v>
      </c>
      <c r="E27" s="19"/>
      <c r="F27" s="67">
        <v>23062</v>
      </c>
      <c r="G27" s="68">
        <v>25270</v>
      </c>
      <c r="H27" s="34">
        <f>(F27-G27)/G27</f>
        <v>-8.7376335575781561E-2</v>
      </c>
      <c r="J27" s="41"/>
    </row>
    <row r="28" spans="1:10" ht="15" customHeight="1" x14ac:dyDescent="0.25">
      <c r="A28" s="89" t="s">
        <v>19</v>
      </c>
      <c r="B28" s="16">
        <f>B22+B17+B27</f>
        <v>61888</v>
      </c>
      <c r="C28" s="17">
        <f>C22+C17+C27</f>
        <v>62377</v>
      </c>
      <c r="D28" s="34">
        <f t="shared" si="0"/>
        <v>-7.8394279942927674E-3</v>
      </c>
      <c r="E28" s="19"/>
      <c r="F28" s="16">
        <f>F22+F17+F27</f>
        <v>461671</v>
      </c>
      <c r="G28" s="17">
        <f>G22+G17+G27</f>
        <v>467869</v>
      </c>
      <c r="H28" s="34">
        <f>(F28-G28)/G28</f>
        <v>-1.3247297854741392E-2</v>
      </c>
      <c r="J28" s="41"/>
    </row>
    <row r="29" spans="1:10" ht="15" customHeight="1" x14ac:dyDescent="0.25">
      <c r="A29" s="89" t="s">
        <v>24</v>
      </c>
      <c r="B29" s="65">
        <v>10826</v>
      </c>
      <c r="C29" s="66">
        <v>11818</v>
      </c>
      <c r="D29" s="34">
        <f>(B29-C29)/C29</f>
        <v>-8.3939752919275676E-2</v>
      </c>
      <c r="E29" s="19"/>
      <c r="F29" s="65">
        <v>72906</v>
      </c>
      <c r="G29" s="66">
        <v>77111</v>
      </c>
      <c r="H29" s="34">
        <f>(F29-G29)/G29</f>
        <v>-5.4531778864234673E-2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72714</v>
      </c>
      <c r="C31" s="17">
        <f>SUM(C28:C29)</f>
        <v>74195</v>
      </c>
      <c r="D31" s="34">
        <f t="shared" si="0"/>
        <v>-1.9960913808208101E-2</v>
      </c>
      <c r="E31" s="19"/>
      <c r="F31" s="16">
        <f>SUM(F28:F29)</f>
        <v>534577</v>
      </c>
      <c r="G31" s="17">
        <f>SUM(G28:G29)</f>
        <v>544980</v>
      </c>
      <c r="H31" s="34">
        <f t="shared" si="1"/>
        <v>-1.9088773899959631E-2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pane xSplit="24765" topLeftCell="AA1"/>
      <selection activeCell="A2" sqref="A2"/>
      <selection pane="topRight" activeCell="T62" sqref="T6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11.09.2017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229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2630173</v>
      </c>
      <c r="C7" s="72">
        <f>Hovedtall!$C$7</f>
        <v>2546782</v>
      </c>
      <c r="D7" s="46">
        <f>(B7-C7)/C7</f>
        <v>3.2743674173918304E-2</v>
      </c>
      <c r="E7" s="45"/>
      <c r="F7" s="71">
        <f>Hovedtall!$F$7</f>
        <v>20214995</v>
      </c>
      <c r="G7" s="72">
        <f>Hovedtall!$G$7</f>
        <v>19618781</v>
      </c>
      <c r="H7" s="46">
        <f>(F7-G7)/G7</f>
        <v>3.0389961537365649E-2</v>
      </c>
      <c r="I7" s="40"/>
      <c r="J7" s="41"/>
    </row>
    <row r="8" spans="1:17" ht="15" customHeight="1" x14ac:dyDescent="0.25">
      <c r="A8" s="89" t="s">
        <v>33</v>
      </c>
      <c r="B8" s="16">
        <f>SUM(B9:B10)</f>
        <v>2192831</v>
      </c>
      <c r="C8" s="17">
        <f>SUM(C9:C10)</f>
        <v>2053752</v>
      </c>
      <c r="D8" s="34">
        <f>(B8-C8)/C8</f>
        <v>6.7719471484385646E-2</v>
      </c>
      <c r="E8" s="45"/>
      <c r="F8" s="16">
        <f>SUM(F9:F10)</f>
        <v>14865766</v>
      </c>
      <c r="G8" s="17">
        <f>SUM(G9:G10)</f>
        <v>13884360</v>
      </c>
      <c r="H8" s="34">
        <f>(F8-G8)/G8</f>
        <v>7.0684280730260521E-2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1942232</v>
      </c>
      <c r="C9" s="74">
        <f>Hovedtall!$C$9</f>
        <v>1820766</v>
      </c>
      <c r="D9" s="18">
        <f>(B9-C9)/C9</f>
        <v>6.6711482969255803E-2</v>
      </c>
      <c r="E9" s="45"/>
      <c r="F9" s="73">
        <f>Hovedtall!$F$9</f>
        <v>13469098</v>
      </c>
      <c r="G9" s="74">
        <f>Hovedtall!$G$9</f>
        <v>12541494</v>
      </c>
      <c r="H9" s="18">
        <f>(F9-G9)/G9</f>
        <v>7.3962799009432215E-2</v>
      </c>
      <c r="J9" s="41"/>
    </row>
    <row r="10" spans="1:17" ht="15" customHeight="1" x14ac:dyDescent="0.25">
      <c r="A10" s="90" t="s">
        <v>35</v>
      </c>
      <c r="B10" s="73">
        <f>Hovedtall!$B$10</f>
        <v>250599</v>
      </c>
      <c r="C10" s="74">
        <f>Hovedtall!$C$10</f>
        <v>232986</v>
      </c>
      <c r="D10" s="18">
        <f>(B10-C10)/C10</f>
        <v>7.5596816976127315E-2</v>
      </c>
      <c r="E10" s="45"/>
      <c r="F10" s="73">
        <f>Hovedtall!$F$10</f>
        <v>1396668</v>
      </c>
      <c r="G10" s="74">
        <f>Hovedtall!$G$10</f>
        <v>1342866</v>
      </c>
      <c r="H10" s="18">
        <f>(F10-G10)/G10</f>
        <v>4.0065054890063491E-2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42452</v>
      </c>
      <c r="C12" s="76">
        <f>Hovedtall!$C$12</f>
        <v>45605</v>
      </c>
      <c r="D12" s="44">
        <f>(B12-C12)/C12</f>
        <v>-6.9137156013595005E-2</v>
      </c>
      <c r="E12" s="45"/>
      <c r="F12" s="75">
        <f>Hovedtall!$F$12</f>
        <v>313807</v>
      </c>
      <c r="G12" s="76">
        <f>Hovedtall!$G$12</f>
        <v>337239</v>
      </c>
      <c r="H12" s="44">
        <f>(F12-G12)/G12</f>
        <v>-6.9481880802635523E-2</v>
      </c>
      <c r="J12" s="41"/>
    </row>
    <row r="13" spans="1:17" ht="15" customHeight="1" x14ac:dyDescent="0.25">
      <c r="A13" s="89" t="s">
        <v>19</v>
      </c>
      <c r="B13" s="16">
        <f>B7+B8+B12</f>
        <v>4865456</v>
      </c>
      <c r="C13" s="17">
        <f>C7+C8+C12</f>
        <v>4646139</v>
      </c>
      <c r="D13" s="34">
        <f>(B13-C13)/C13</f>
        <v>4.7204140900648901E-2</v>
      </c>
      <c r="E13" s="45"/>
      <c r="F13" s="16">
        <f>F7+F8+F12</f>
        <v>35394568</v>
      </c>
      <c r="G13" s="17">
        <f>G7+G8+G12</f>
        <v>33840380</v>
      </c>
      <c r="H13" s="34">
        <f>(F13-G13)/G13</f>
        <v>4.5927025642147047E-2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40853</v>
      </c>
      <c r="C17" s="15">
        <f>SUM(C18:C20)</f>
        <v>41770</v>
      </c>
      <c r="D17" s="46">
        <f>(B17-C17)/C17</f>
        <v>-2.1953555183145797E-2</v>
      </c>
      <c r="E17" s="19"/>
      <c r="F17" s="14">
        <f>SUM(F18:F20)</f>
        <v>313356</v>
      </c>
      <c r="G17" s="15">
        <f>SUM(G18:G20)</f>
        <v>320502</v>
      </c>
      <c r="H17" s="46">
        <f>(F17-G17)/G17</f>
        <v>-2.2296272722167099E-2</v>
      </c>
      <c r="J17" s="43"/>
    </row>
    <row r="18" spans="1:10" ht="15" customHeight="1" x14ac:dyDescent="0.25">
      <c r="A18" s="90" t="s">
        <v>34</v>
      </c>
      <c r="B18" s="73">
        <f>Hovedtall!$B$18</f>
        <v>39097</v>
      </c>
      <c r="C18" s="74">
        <f>Hovedtall!$C$18</f>
        <v>39990</v>
      </c>
      <c r="D18" s="18">
        <f t="shared" ref="D18:D31" si="0">(B18-C18)/C18</f>
        <v>-2.2330582645661415E-2</v>
      </c>
      <c r="E18" s="19"/>
      <c r="F18" s="73">
        <f>Hovedtall!$F$18</f>
        <v>301705</v>
      </c>
      <c r="G18" s="74">
        <f>Hovedtall!$G$18</f>
        <v>307932</v>
      </c>
      <c r="H18" s="18">
        <f t="shared" ref="H18:H31" si="1">(F18-G18)/G18</f>
        <v>-2.0221997064286922E-2</v>
      </c>
      <c r="J18" s="41"/>
    </row>
    <row r="19" spans="1:10" ht="15" customHeight="1" x14ac:dyDescent="0.25">
      <c r="A19" s="90" t="s">
        <v>35</v>
      </c>
      <c r="B19" s="73">
        <f>Hovedtall!$B$19</f>
        <v>530</v>
      </c>
      <c r="C19" s="74">
        <f>Hovedtall!$C$19</f>
        <v>583</v>
      </c>
      <c r="D19" s="18">
        <f t="shared" si="0"/>
        <v>-9.0909090909090912E-2</v>
      </c>
      <c r="E19" s="19"/>
      <c r="F19" s="73">
        <f>Hovedtall!$F$19</f>
        <v>3171</v>
      </c>
      <c r="G19" s="74">
        <f>Hovedtall!$G$19</f>
        <v>3743</v>
      </c>
      <c r="H19" s="18">
        <f t="shared" si="1"/>
        <v>-0.15281859471012557</v>
      </c>
      <c r="J19" s="41"/>
    </row>
    <row r="20" spans="1:10" ht="15" customHeight="1" x14ac:dyDescent="0.25">
      <c r="A20" s="90" t="s">
        <v>36</v>
      </c>
      <c r="B20" s="73">
        <f>Hovedtall!$B$20</f>
        <v>1226</v>
      </c>
      <c r="C20" s="74">
        <f>Hovedtall!$C$20</f>
        <v>1197</v>
      </c>
      <c r="D20" s="18">
        <f t="shared" si="0"/>
        <v>2.4227234753550542E-2</v>
      </c>
      <c r="E20" s="19"/>
      <c r="F20" s="73">
        <f>Hovedtall!$F$20</f>
        <v>8480</v>
      </c>
      <c r="G20" s="74">
        <f>Hovedtall!$G$20</f>
        <v>8827</v>
      </c>
      <c r="H20" s="18">
        <f t="shared" si="1"/>
        <v>-3.9311204259657867E-2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17800</v>
      </c>
      <c r="C22" s="17">
        <f>SUM(C23:C25)</f>
        <v>17249</v>
      </c>
      <c r="D22" s="34">
        <f t="shared" si="0"/>
        <v>3.1943880804684327E-2</v>
      </c>
      <c r="E22" s="19"/>
      <c r="F22" s="16">
        <f>SUM(F23:F25)</f>
        <v>125253</v>
      </c>
      <c r="G22" s="17">
        <f>SUM(G23:G25)</f>
        <v>122097</v>
      </c>
      <c r="H22" s="34">
        <f t="shared" si="1"/>
        <v>2.5848300941055061E-2</v>
      </c>
      <c r="J22" s="41"/>
    </row>
    <row r="23" spans="1:10" ht="15" customHeight="1" x14ac:dyDescent="0.25">
      <c r="A23" s="90" t="s">
        <v>34</v>
      </c>
      <c r="B23" s="73">
        <f>Hovedtall!$B$23</f>
        <v>15433</v>
      </c>
      <c r="C23" s="74">
        <f>Hovedtall!$C$23</f>
        <v>15018</v>
      </c>
      <c r="D23" s="18">
        <f t="shared" si="0"/>
        <v>2.7633506458915966E-2</v>
      </c>
      <c r="E23" s="19"/>
      <c r="F23" s="73">
        <f>Hovedtall!$F$23</f>
        <v>111201</v>
      </c>
      <c r="G23" s="74">
        <f>Hovedtall!$G$23</f>
        <v>108685</v>
      </c>
      <c r="H23" s="18">
        <f t="shared" si="1"/>
        <v>2.3149468647927496E-2</v>
      </c>
      <c r="J23" s="41"/>
    </row>
    <row r="24" spans="1:10" ht="15" customHeight="1" x14ac:dyDescent="0.25">
      <c r="A24" s="90" t="s">
        <v>35</v>
      </c>
      <c r="B24" s="73">
        <f>Hovedtall!$B$24</f>
        <v>1848</v>
      </c>
      <c r="C24" s="74">
        <f>Hovedtall!$C$24</f>
        <v>1746</v>
      </c>
      <c r="D24" s="18">
        <f t="shared" si="0"/>
        <v>5.8419243986254296E-2</v>
      </c>
      <c r="E24" s="19"/>
      <c r="F24" s="73">
        <f>Hovedtall!$F$24</f>
        <v>10378</v>
      </c>
      <c r="G24" s="74">
        <f>Hovedtall!$G$24</f>
        <v>9932</v>
      </c>
      <c r="H24" s="18">
        <f t="shared" si="1"/>
        <v>4.4905356423681028E-2</v>
      </c>
      <c r="J24" s="41"/>
    </row>
    <row r="25" spans="1:10" ht="15" customHeight="1" x14ac:dyDescent="0.25">
      <c r="A25" s="90" t="s">
        <v>36</v>
      </c>
      <c r="B25" s="73">
        <f>Hovedtall!$B$25</f>
        <v>519</v>
      </c>
      <c r="C25" s="74">
        <f>Hovedtall!$C$25</f>
        <v>485</v>
      </c>
      <c r="D25" s="18">
        <f t="shared" si="0"/>
        <v>7.0103092783505155E-2</v>
      </c>
      <c r="E25" s="19"/>
      <c r="F25" s="73">
        <f>Hovedtall!$F$25</f>
        <v>3674</v>
      </c>
      <c r="G25" s="74">
        <f>Hovedtall!$G$25</f>
        <v>3480</v>
      </c>
      <c r="H25" s="18">
        <f t="shared" si="1"/>
        <v>5.5747126436781612E-2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3235</v>
      </c>
      <c r="C27" s="76">
        <f>Hovedtall!$C$27</f>
        <v>3358</v>
      </c>
      <c r="D27" s="34">
        <f t="shared" si="0"/>
        <v>-3.6628945801072066E-2</v>
      </c>
      <c r="E27" s="19"/>
      <c r="F27" s="77">
        <f>Hovedtall!$F$27</f>
        <v>23062</v>
      </c>
      <c r="G27" s="78">
        <f>Hovedtall!$G$27</f>
        <v>25270</v>
      </c>
      <c r="H27" s="34">
        <f>(F27-G27)/G27</f>
        <v>-8.7376335575781561E-2</v>
      </c>
      <c r="J27" s="41"/>
    </row>
    <row r="28" spans="1:10" ht="15" customHeight="1" x14ac:dyDescent="0.25">
      <c r="A28" s="89" t="s">
        <v>19</v>
      </c>
      <c r="B28" s="16">
        <f>B22+B17+B27</f>
        <v>61888</v>
      </c>
      <c r="C28" s="17">
        <f>C22+C17+C27</f>
        <v>62377</v>
      </c>
      <c r="D28" s="34">
        <f t="shared" si="0"/>
        <v>-7.8394279942927674E-3</v>
      </c>
      <c r="E28" s="19"/>
      <c r="F28" s="16">
        <f>F22+F17+F27</f>
        <v>461671</v>
      </c>
      <c r="G28" s="17">
        <f>G22+G17+G27</f>
        <v>467869</v>
      </c>
      <c r="H28" s="34">
        <f>(F28-G28)/G28</f>
        <v>-1.3247297854741392E-2</v>
      </c>
      <c r="J28" s="41"/>
    </row>
    <row r="29" spans="1:10" ht="15" customHeight="1" x14ac:dyDescent="0.25">
      <c r="A29" s="89" t="s">
        <v>24</v>
      </c>
      <c r="B29" s="75">
        <f>Hovedtall!$B$29</f>
        <v>10826</v>
      </c>
      <c r="C29" s="76">
        <f>Hovedtall!$C$29</f>
        <v>11818</v>
      </c>
      <c r="D29" s="18">
        <f>(B29-C29)/C29</f>
        <v>-8.3939752919275676E-2</v>
      </c>
      <c r="E29" s="19"/>
      <c r="F29" s="75">
        <f>Hovedtall!$F$29</f>
        <v>72906</v>
      </c>
      <c r="G29" s="76">
        <f>Hovedtall!$G$29</f>
        <v>77111</v>
      </c>
      <c r="H29" s="18">
        <f>(F29-G29)/G29</f>
        <v>-5.4531778864234673E-2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72714</v>
      </c>
      <c r="C31" s="17">
        <f>SUM(C28:C29)</f>
        <v>74195</v>
      </c>
      <c r="D31" s="34">
        <f t="shared" si="0"/>
        <v>-1.9960913808208101E-2</v>
      </c>
      <c r="E31" s="19"/>
      <c r="F31" s="16">
        <f>SUM(F28:F29)</f>
        <v>534577</v>
      </c>
      <c r="G31" s="17">
        <f>SUM(G28:G29)</f>
        <v>544980</v>
      </c>
      <c r="H31" s="34">
        <f t="shared" si="1"/>
        <v>-1.9088773899959631E-2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22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3.5703125" style="98" hidden="1" customWidth="1"/>
    <col min="32" max="32" width="9.140625" style="98" hidden="1" customWidth="1"/>
    <col min="33" max="33" width="9.85546875" style="98" hidden="1" customWidth="1"/>
    <col min="34" max="16384" width="11.42578125" style="98"/>
  </cols>
  <sheetData>
    <row r="1" spans="1:33" ht="15.75" x14ac:dyDescent="0.25">
      <c r="A1" s="97" t="s">
        <v>230</v>
      </c>
    </row>
    <row r="4" spans="1:33" ht="42.75" x14ac:dyDescent="0.2">
      <c r="A4" s="99" t="s">
        <v>231</v>
      </c>
      <c r="B4" s="99" t="s">
        <v>45</v>
      </c>
      <c r="C4" s="99" t="s">
        <v>232</v>
      </c>
      <c r="D4" s="99" t="s">
        <v>233</v>
      </c>
      <c r="E4" s="99" t="s">
        <v>234</v>
      </c>
      <c r="F4" s="99" t="s">
        <v>235</v>
      </c>
      <c r="G4" s="99" t="s">
        <v>236</v>
      </c>
      <c r="H4" s="99" t="s">
        <v>237</v>
      </c>
      <c r="I4" s="99" t="s">
        <v>238</v>
      </c>
      <c r="J4" s="99" t="s">
        <v>239</v>
      </c>
      <c r="K4" s="99" t="s">
        <v>240</v>
      </c>
      <c r="L4" s="99" t="s">
        <v>241</v>
      </c>
      <c r="M4" s="99" t="s">
        <v>242</v>
      </c>
      <c r="N4" s="99" t="s">
        <v>243</v>
      </c>
      <c r="O4" s="99" t="s">
        <v>217</v>
      </c>
      <c r="P4" s="99" t="s">
        <v>47</v>
      </c>
      <c r="Q4" s="99" t="s">
        <v>244</v>
      </c>
      <c r="R4" s="100" t="s">
        <v>48</v>
      </c>
      <c r="S4" s="100" t="s">
        <v>49</v>
      </c>
      <c r="T4" s="100" t="s">
        <v>50</v>
      </c>
      <c r="U4" s="100" t="s">
        <v>218</v>
      </c>
      <c r="V4" s="100" t="s">
        <v>219</v>
      </c>
      <c r="W4" s="100" t="s">
        <v>220</v>
      </c>
      <c r="X4" s="100" t="s">
        <v>221</v>
      </c>
      <c r="Y4" s="100" t="s">
        <v>222</v>
      </c>
      <c r="Z4" s="100" t="s">
        <v>223</v>
      </c>
      <c r="AA4" s="100" t="s">
        <v>53</v>
      </c>
      <c r="AB4" s="100" t="s">
        <v>224</v>
      </c>
      <c r="AC4" s="100" t="s">
        <v>225</v>
      </c>
      <c r="AD4" s="100" t="s">
        <v>56</v>
      </c>
      <c r="AE4" s="100" t="s">
        <v>44</v>
      </c>
      <c r="AF4" s="100" t="s">
        <v>226</v>
      </c>
      <c r="AG4" s="100" t="s">
        <v>227</v>
      </c>
    </row>
    <row r="5" spans="1:33" x14ac:dyDescent="0.2">
      <c r="A5" s="101" t="s">
        <v>61</v>
      </c>
      <c r="B5" s="101" t="s">
        <v>58</v>
      </c>
      <c r="C5" s="102">
        <v>33882</v>
      </c>
      <c r="D5" s="102">
        <v>1672</v>
      </c>
      <c r="E5" s="102">
        <v>35554</v>
      </c>
      <c r="F5" s="103">
        <v>6.6821450818279607E-3</v>
      </c>
      <c r="G5" s="102">
        <v>26</v>
      </c>
      <c r="H5" s="102">
        <v>0</v>
      </c>
      <c r="I5" s="102">
        <v>26</v>
      </c>
      <c r="J5" s="116">
        <v>0</v>
      </c>
      <c r="K5" s="106">
        <v>46</v>
      </c>
      <c r="L5" s="103">
        <v>-0.86350148367952506</v>
      </c>
      <c r="M5" s="106">
        <v>35626</v>
      </c>
      <c r="N5" s="103">
        <v>-8.1335016126770406E-4</v>
      </c>
      <c r="O5" s="106">
        <v>1008</v>
      </c>
      <c r="P5" s="106">
        <v>36634</v>
      </c>
      <c r="Q5" s="103">
        <v>1.9966631109652401E-3</v>
      </c>
      <c r="R5" s="104">
        <v>4</v>
      </c>
      <c r="S5" s="105" t="s">
        <v>60</v>
      </c>
      <c r="T5" s="101" t="s">
        <v>60</v>
      </c>
      <c r="U5" s="106">
        <v>33866</v>
      </c>
      <c r="V5" s="106">
        <v>35318</v>
      </c>
      <c r="W5" s="106">
        <v>1452</v>
      </c>
      <c r="X5" s="106">
        <v>0</v>
      </c>
      <c r="Y5" s="106">
        <v>0</v>
      </c>
      <c r="Z5" s="106">
        <v>0</v>
      </c>
      <c r="AA5" s="106">
        <v>337</v>
      </c>
      <c r="AB5" s="106">
        <v>906</v>
      </c>
      <c r="AC5" s="106">
        <v>35655</v>
      </c>
      <c r="AD5" s="106">
        <v>36561</v>
      </c>
      <c r="AE5" s="101" t="s">
        <v>57</v>
      </c>
      <c r="AF5" s="106">
        <v>4034</v>
      </c>
      <c r="AG5" s="106">
        <v>16</v>
      </c>
    </row>
    <row r="6" spans="1:33" x14ac:dyDescent="0.2">
      <c r="A6" s="101" t="s">
        <v>64</v>
      </c>
      <c r="B6" s="101" t="s">
        <v>63</v>
      </c>
      <c r="C6" s="102">
        <v>4131</v>
      </c>
      <c r="D6" s="102">
        <v>16</v>
      </c>
      <c r="E6" s="102">
        <v>4147</v>
      </c>
      <c r="F6" s="103">
        <v>-5.0595238095238096E-2</v>
      </c>
      <c r="G6" s="102">
        <v>46</v>
      </c>
      <c r="H6" s="102">
        <v>0</v>
      </c>
      <c r="I6" s="102">
        <v>46</v>
      </c>
      <c r="J6" s="116">
        <v>0</v>
      </c>
      <c r="K6" s="106">
        <v>0</v>
      </c>
      <c r="L6" s="103">
        <v>0</v>
      </c>
      <c r="M6" s="106">
        <v>4193</v>
      </c>
      <c r="N6" s="103">
        <v>-4.0064102564102595E-2</v>
      </c>
      <c r="O6" s="106">
        <v>1800</v>
      </c>
      <c r="P6" s="106">
        <v>5993</v>
      </c>
      <c r="Q6" s="103">
        <v>0.148744489170021</v>
      </c>
      <c r="R6" s="104">
        <v>5</v>
      </c>
      <c r="S6" s="107"/>
      <c r="T6" s="101" t="s">
        <v>60</v>
      </c>
      <c r="U6" s="106">
        <v>4314</v>
      </c>
      <c r="V6" s="106">
        <v>4368</v>
      </c>
      <c r="W6" s="106">
        <v>54</v>
      </c>
      <c r="X6" s="106">
        <v>0</v>
      </c>
      <c r="Y6" s="106">
        <v>0</v>
      </c>
      <c r="Z6" s="106">
        <v>0</v>
      </c>
      <c r="AA6" s="106">
        <v>0</v>
      </c>
      <c r="AB6" s="106">
        <v>849</v>
      </c>
      <c r="AC6" s="106">
        <v>4368</v>
      </c>
      <c r="AD6" s="106">
        <v>5217</v>
      </c>
      <c r="AE6" s="101" t="s">
        <v>62</v>
      </c>
      <c r="AF6" s="106">
        <v>4034</v>
      </c>
      <c r="AG6" s="106">
        <v>16</v>
      </c>
    </row>
    <row r="7" spans="1:33" x14ac:dyDescent="0.2">
      <c r="A7" s="101" t="s">
        <v>67</v>
      </c>
      <c r="B7" s="101" t="s">
        <v>66</v>
      </c>
      <c r="C7" s="102">
        <v>21612</v>
      </c>
      <c r="D7" s="102">
        <v>0</v>
      </c>
      <c r="E7" s="102">
        <v>21612</v>
      </c>
      <c r="F7" s="103">
        <v>-6.90501830712901E-2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21612</v>
      </c>
      <c r="N7" s="103">
        <v>-6.90501830712901E-2</v>
      </c>
      <c r="O7" s="106">
        <v>256</v>
      </c>
      <c r="P7" s="106">
        <v>21868</v>
      </c>
      <c r="Q7" s="103">
        <v>-5.80228300667672E-2</v>
      </c>
      <c r="R7" s="104">
        <v>4</v>
      </c>
      <c r="S7" s="107"/>
      <c r="T7" s="101" t="s">
        <v>60</v>
      </c>
      <c r="U7" s="106">
        <v>23215</v>
      </c>
      <c r="V7" s="106">
        <v>23215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0</v>
      </c>
      <c r="AC7" s="106">
        <v>23215</v>
      </c>
      <c r="AD7" s="106">
        <v>23215</v>
      </c>
      <c r="AE7" s="101" t="s">
        <v>65</v>
      </c>
      <c r="AF7" s="106">
        <v>4034</v>
      </c>
      <c r="AG7" s="106">
        <v>16</v>
      </c>
    </row>
    <row r="8" spans="1:33" x14ac:dyDescent="0.2">
      <c r="A8" s="101" t="s">
        <v>70</v>
      </c>
      <c r="B8" s="101" t="s">
        <v>69</v>
      </c>
      <c r="C8" s="102">
        <v>270934</v>
      </c>
      <c r="D8" s="102">
        <v>26062</v>
      </c>
      <c r="E8" s="102">
        <v>296996</v>
      </c>
      <c r="F8" s="103">
        <v>4.8888763318771102E-2</v>
      </c>
      <c r="G8" s="102">
        <v>257200</v>
      </c>
      <c r="H8" s="102">
        <v>7254</v>
      </c>
      <c r="I8" s="102">
        <v>264454</v>
      </c>
      <c r="J8" s="116">
        <v>5.9218405168443004E-2</v>
      </c>
      <c r="K8" s="106">
        <v>13576</v>
      </c>
      <c r="L8" s="103">
        <v>-0.17375692288966002</v>
      </c>
      <c r="M8" s="106">
        <v>575026</v>
      </c>
      <c r="N8" s="103">
        <v>4.6923730958228702E-2</v>
      </c>
      <c r="O8" s="106">
        <v>6549</v>
      </c>
      <c r="P8" s="106">
        <v>581575</v>
      </c>
      <c r="Q8" s="103">
        <v>4.4054682380819894E-2</v>
      </c>
      <c r="R8" s="104">
        <v>2</v>
      </c>
      <c r="S8" s="107"/>
      <c r="T8" s="101" t="s">
        <v>60</v>
      </c>
      <c r="U8" s="106">
        <v>255647</v>
      </c>
      <c r="V8" s="106">
        <v>283153</v>
      </c>
      <c r="W8" s="106">
        <v>27506</v>
      </c>
      <c r="X8" s="106">
        <v>241653</v>
      </c>
      <c r="Y8" s="106">
        <v>249669</v>
      </c>
      <c r="Z8" s="106">
        <v>8016</v>
      </c>
      <c r="AA8" s="106">
        <v>16431</v>
      </c>
      <c r="AB8" s="106">
        <v>7782</v>
      </c>
      <c r="AC8" s="106">
        <v>549253</v>
      </c>
      <c r="AD8" s="106">
        <v>557035</v>
      </c>
      <c r="AE8" s="101" t="s">
        <v>68</v>
      </c>
      <c r="AF8" s="106">
        <v>4034</v>
      </c>
      <c r="AG8" s="106">
        <v>16</v>
      </c>
    </row>
    <row r="9" spans="1:33" x14ac:dyDescent="0.2">
      <c r="A9" s="101" t="s">
        <v>73</v>
      </c>
      <c r="B9" s="101" t="s">
        <v>72</v>
      </c>
      <c r="C9" s="102">
        <v>501</v>
      </c>
      <c r="D9" s="102">
        <v>2</v>
      </c>
      <c r="E9" s="102">
        <v>503</v>
      </c>
      <c r="F9" s="103">
        <v>3.9920159680638711E-3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503</v>
      </c>
      <c r="N9" s="103">
        <v>3.9920159680638711E-3</v>
      </c>
      <c r="O9" s="106">
        <v>763</v>
      </c>
      <c r="P9" s="106">
        <v>1266</v>
      </c>
      <c r="Q9" s="103">
        <v>6.386554621848739E-2</v>
      </c>
      <c r="R9" s="104">
        <v>5</v>
      </c>
      <c r="S9" s="107"/>
      <c r="T9" s="101" t="s">
        <v>60</v>
      </c>
      <c r="U9" s="106">
        <v>493</v>
      </c>
      <c r="V9" s="106">
        <v>501</v>
      </c>
      <c r="W9" s="106">
        <v>8</v>
      </c>
      <c r="X9" s="106">
        <v>0</v>
      </c>
      <c r="Y9" s="106">
        <v>0</v>
      </c>
      <c r="Z9" s="106">
        <v>0</v>
      </c>
      <c r="AA9" s="106">
        <v>0</v>
      </c>
      <c r="AB9" s="106">
        <v>689</v>
      </c>
      <c r="AC9" s="106">
        <v>501</v>
      </c>
      <c r="AD9" s="106">
        <v>1190</v>
      </c>
      <c r="AE9" s="101" t="s">
        <v>71</v>
      </c>
      <c r="AF9" s="106">
        <v>4034</v>
      </c>
      <c r="AG9" s="106">
        <v>16</v>
      </c>
    </row>
    <row r="10" spans="1:33" x14ac:dyDescent="0.2">
      <c r="A10" s="101" t="s">
        <v>76</v>
      </c>
      <c r="B10" s="101" t="s">
        <v>75</v>
      </c>
      <c r="C10" s="102">
        <v>111161</v>
      </c>
      <c r="D10" s="102">
        <v>41102</v>
      </c>
      <c r="E10" s="102">
        <v>152263</v>
      </c>
      <c r="F10" s="103">
        <v>1.30268454143242E-2</v>
      </c>
      <c r="G10" s="102">
        <v>7491</v>
      </c>
      <c r="H10" s="102">
        <v>230</v>
      </c>
      <c r="I10" s="102">
        <v>7721</v>
      </c>
      <c r="J10" s="116">
        <v>5.2194058326519494E-2</v>
      </c>
      <c r="K10" s="106">
        <v>0</v>
      </c>
      <c r="L10" s="103">
        <v>0</v>
      </c>
      <c r="M10" s="106">
        <v>159984</v>
      </c>
      <c r="N10" s="103">
        <v>1.4850009197998001E-2</v>
      </c>
      <c r="O10" s="106">
        <v>11636</v>
      </c>
      <c r="P10" s="106">
        <v>171620</v>
      </c>
      <c r="Q10" s="103">
        <v>3.5839741190956197E-2</v>
      </c>
      <c r="R10" s="104">
        <v>3</v>
      </c>
      <c r="S10" s="107"/>
      <c r="T10" s="101" t="s">
        <v>60</v>
      </c>
      <c r="U10" s="106">
        <v>107973</v>
      </c>
      <c r="V10" s="106">
        <v>150305</v>
      </c>
      <c r="W10" s="106">
        <v>42332</v>
      </c>
      <c r="X10" s="106">
        <v>7212</v>
      </c>
      <c r="Y10" s="106">
        <v>7338</v>
      </c>
      <c r="Z10" s="106">
        <v>126</v>
      </c>
      <c r="AA10" s="106">
        <v>0</v>
      </c>
      <c r="AB10" s="106">
        <v>8039</v>
      </c>
      <c r="AC10" s="106">
        <v>157643</v>
      </c>
      <c r="AD10" s="106">
        <v>165682</v>
      </c>
      <c r="AE10" s="101" t="s">
        <v>74</v>
      </c>
      <c r="AF10" s="106">
        <v>4034</v>
      </c>
      <c r="AG10" s="106">
        <v>16</v>
      </c>
    </row>
    <row r="11" spans="1:33" x14ac:dyDescent="0.2">
      <c r="A11" s="101" t="s">
        <v>79</v>
      </c>
      <c r="B11" s="101" t="s">
        <v>78</v>
      </c>
      <c r="C11" s="102">
        <v>7891</v>
      </c>
      <c r="D11" s="102">
        <v>28</v>
      </c>
      <c r="E11" s="102">
        <v>7919</v>
      </c>
      <c r="F11" s="103">
        <v>4.0604467805519101E-2</v>
      </c>
      <c r="G11" s="102">
        <v>0</v>
      </c>
      <c r="H11" s="102">
        <v>0</v>
      </c>
      <c r="I11" s="102">
        <v>0</v>
      </c>
      <c r="J11" s="116">
        <v>0</v>
      </c>
      <c r="K11" s="106">
        <v>1320</v>
      </c>
      <c r="L11" s="103">
        <v>0</v>
      </c>
      <c r="M11" s="106">
        <v>9239</v>
      </c>
      <c r="N11" s="103">
        <v>3.46024636058231E-2</v>
      </c>
      <c r="O11" s="106">
        <v>1149</v>
      </c>
      <c r="P11" s="106">
        <v>10388</v>
      </c>
      <c r="Q11" s="103">
        <v>-9.6066829098503295E-2</v>
      </c>
      <c r="R11" s="104">
        <v>5</v>
      </c>
      <c r="S11" s="107"/>
      <c r="T11" s="101" t="s">
        <v>60</v>
      </c>
      <c r="U11" s="106">
        <v>7496</v>
      </c>
      <c r="V11" s="106">
        <v>7610</v>
      </c>
      <c r="W11" s="106">
        <v>114</v>
      </c>
      <c r="X11" s="106">
        <v>0</v>
      </c>
      <c r="Y11" s="106">
        <v>0</v>
      </c>
      <c r="Z11" s="106">
        <v>0</v>
      </c>
      <c r="AA11" s="106">
        <v>1320</v>
      </c>
      <c r="AB11" s="106">
        <v>2562</v>
      </c>
      <c r="AC11" s="106">
        <v>8930</v>
      </c>
      <c r="AD11" s="106">
        <v>11492</v>
      </c>
      <c r="AE11" s="101" t="s">
        <v>77</v>
      </c>
      <c r="AF11" s="106">
        <v>4034</v>
      </c>
      <c r="AG11" s="106">
        <v>16</v>
      </c>
    </row>
    <row r="12" spans="1:33" x14ac:dyDescent="0.2">
      <c r="A12" s="101" t="s">
        <v>82</v>
      </c>
      <c r="B12" s="101" t="s">
        <v>81</v>
      </c>
      <c r="C12" s="102">
        <v>1072</v>
      </c>
      <c r="D12" s="102">
        <v>34</v>
      </c>
      <c r="E12" s="102">
        <v>1106</v>
      </c>
      <c r="F12" s="103">
        <v>-0.16966966966966998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1106</v>
      </c>
      <c r="N12" s="103">
        <v>-0.16966966966966998</v>
      </c>
      <c r="O12" s="106">
        <v>1234</v>
      </c>
      <c r="P12" s="106">
        <v>2340</v>
      </c>
      <c r="Q12" s="103">
        <v>-0.121291776192264</v>
      </c>
      <c r="R12" s="104">
        <v>5</v>
      </c>
      <c r="S12" s="107"/>
      <c r="T12" s="101" t="s">
        <v>60</v>
      </c>
      <c r="U12" s="106">
        <v>1304</v>
      </c>
      <c r="V12" s="106">
        <v>1332</v>
      </c>
      <c r="W12" s="106">
        <v>28</v>
      </c>
      <c r="X12" s="106">
        <v>0</v>
      </c>
      <c r="Y12" s="106">
        <v>0</v>
      </c>
      <c r="Z12" s="106">
        <v>0</v>
      </c>
      <c r="AA12" s="106">
        <v>0</v>
      </c>
      <c r="AB12" s="106">
        <v>1331</v>
      </c>
      <c r="AC12" s="106">
        <v>1332</v>
      </c>
      <c r="AD12" s="106">
        <v>2663</v>
      </c>
      <c r="AE12" s="101" t="s">
        <v>80</v>
      </c>
      <c r="AF12" s="106">
        <v>4034</v>
      </c>
      <c r="AG12" s="106">
        <v>16</v>
      </c>
    </row>
    <row r="13" spans="1:33" x14ac:dyDescent="0.2">
      <c r="A13" s="101" t="s">
        <v>85</v>
      </c>
      <c r="B13" s="101" t="s">
        <v>84</v>
      </c>
      <c r="C13" s="102">
        <v>0</v>
      </c>
      <c r="D13" s="102">
        <v>0</v>
      </c>
      <c r="E13" s="102">
        <v>0</v>
      </c>
      <c r="F13" s="103">
        <v>0</v>
      </c>
      <c r="G13" s="102">
        <v>0</v>
      </c>
      <c r="H13" s="102">
        <v>0</v>
      </c>
      <c r="I13" s="102">
        <v>0</v>
      </c>
      <c r="J13" s="116">
        <v>0</v>
      </c>
      <c r="K13" s="106">
        <v>0</v>
      </c>
      <c r="L13" s="103">
        <v>0</v>
      </c>
      <c r="M13" s="106">
        <v>0</v>
      </c>
      <c r="N13" s="103">
        <v>0</v>
      </c>
      <c r="O13" s="106">
        <v>0</v>
      </c>
      <c r="P13" s="106">
        <v>0</v>
      </c>
      <c r="Q13" s="103">
        <v>0</v>
      </c>
      <c r="R13" s="104">
        <v>5</v>
      </c>
      <c r="S13" s="107"/>
      <c r="T13" s="101" t="s">
        <v>60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6">
        <v>0</v>
      </c>
      <c r="AE13" s="101" t="s">
        <v>83</v>
      </c>
      <c r="AF13" s="106">
        <v>4034</v>
      </c>
      <c r="AG13" s="106">
        <v>16</v>
      </c>
    </row>
    <row r="14" spans="1:33" x14ac:dyDescent="0.2">
      <c r="A14" s="101" t="s">
        <v>88</v>
      </c>
      <c r="B14" s="101" t="s">
        <v>87</v>
      </c>
      <c r="C14" s="102">
        <v>8259</v>
      </c>
      <c r="D14" s="102">
        <v>94</v>
      </c>
      <c r="E14" s="102">
        <v>8353</v>
      </c>
      <c r="F14" s="103">
        <v>-6.5450883866636805E-2</v>
      </c>
      <c r="G14" s="102">
        <v>0</v>
      </c>
      <c r="H14" s="102">
        <v>0</v>
      </c>
      <c r="I14" s="102">
        <v>0</v>
      </c>
      <c r="J14" s="116">
        <v>0</v>
      </c>
      <c r="K14" s="106">
        <v>2905</v>
      </c>
      <c r="L14" s="103">
        <v>-0.14104080425783599</v>
      </c>
      <c r="M14" s="106">
        <v>11258</v>
      </c>
      <c r="N14" s="103">
        <v>-8.6201298701298695E-2</v>
      </c>
      <c r="O14" s="106">
        <v>915</v>
      </c>
      <c r="P14" s="106">
        <v>12173</v>
      </c>
      <c r="Q14" s="103">
        <v>-4.8835755586810407E-2</v>
      </c>
      <c r="R14" s="104">
        <v>5</v>
      </c>
      <c r="S14" s="107"/>
      <c r="T14" s="101" t="s">
        <v>60</v>
      </c>
      <c r="U14" s="106">
        <v>8770</v>
      </c>
      <c r="V14" s="106">
        <v>8938</v>
      </c>
      <c r="W14" s="106">
        <v>168</v>
      </c>
      <c r="X14" s="106">
        <v>0</v>
      </c>
      <c r="Y14" s="106">
        <v>0</v>
      </c>
      <c r="Z14" s="106">
        <v>0</v>
      </c>
      <c r="AA14" s="106">
        <v>3382</v>
      </c>
      <c r="AB14" s="106">
        <v>478</v>
      </c>
      <c r="AC14" s="106">
        <v>12320</v>
      </c>
      <c r="AD14" s="106">
        <v>12798</v>
      </c>
      <c r="AE14" s="101" t="s">
        <v>86</v>
      </c>
      <c r="AF14" s="106">
        <v>4034</v>
      </c>
      <c r="AG14" s="106">
        <v>16</v>
      </c>
    </row>
    <row r="15" spans="1:33" x14ac:dyDescent="0.2">
      <c r="A15" s="101" t="s">
        <v>91</v>
      </c>
      <c r="B15" s="101" t="s">
        <v>90</v>
      </c>
      <c r="C15" s="102">
        <v>6551</v>
      </c>
      <c r="D15" s="102">
        <v>54</v>
      </c>
      <c r="E15" s="102">
        <v>6605</v>
      </c>
      <c r="F15" s="103">
        <v>0.1630568762106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6605</v>
      </c>
      <c r="N15" s="103">
        <v>0.1630568762106</v>
      </c>
      <c r="O15" s="106">
        <v>353</v>
      </c>
      <c r="P15" s="106">
        <v>6958</v>
      </c>
      <c r="Q15" s="103">
        <v>0.13064673383165401</v>
      </c>
      <c r="R15" s="104">
        <v>5</v>
      </c>
      <c r="S15" s="107"/>
      <c r="T15" s="101" t="s">
        <v>60</v>
      </c>
      <c r="U15" s="106">
        <v>5595</v>
      </c>
      <c r="V15" s="106">
        <v>5679</v>
      </c>
      <c r="W15" s="106">
        <v>84</v>
      </c>
      <c r="X15" s="106">
        <v>0</v>
      </c>
      <c r="Y15" s="106">
        <v>0</v>
      </c>
      <c r="Z15" s="106">
        <v>0</v>
      </c>
      <c r="AA15" s="106">
        <v>0</v>
      </c>
      <c r="AB15" s="106">
        <v>475</v>
      </c>
      <c r="AC15" s="106">
        <v>5679</v>
      </c>
      <c r="AD15" s="106">
        <v>6154</v>
      </c>
      <c r="AE15" s="101" t="s">
        <v>89</v>
      </c>
      <c r="AF15" s="106">
        <v>4034</v>
      </c>
      <c r="AG15" s="106">
        <v>16</v>
      </c>
    </row>
    <row r="16" spans="1:33" x14ac:dyDescent="0.2">
      <c r="A16" s="101" t="s">
        <v>94</v>
      </c>
      <c r="B16" s="101" t="s">
        <v>93</v>
      </c>
      <c r="C16" s="102">
        <v>11203</v>
      </c>
      <c r="D16" s="102">
        <v>976</v>
      </c>
      <c r="E16" s="102">
        <v>12179</v>
      </c>
      <c r="F16" s="103">
        <v>0.22537478619579399</v>
      </c>
      <c r="G16" s="102">
        <v>0</v>
      </c>
      <c r="H16" s="102">
        <v>0</v>
      </c>
      <c r="I16" s="102">
        <v>0</v>
      </c>
      <c r="J16" s="116">
        <v>0</v>
      </c>
      <c r="K16" s="106">
        <v>2898</v>
      </c>
      <c r="L16" s="103">
        <v>0.69572849619660604</v>
      </c>
      <c r="M16" s="106">
        <v>15077</v>
      </c>
      <c r="N16" s="103">
        <v>0.29438530219780201</v>
      </c>
      <c r="O16" s="106">
        <v>2713</v>
      </c>
      <c r="P16" s="106">
        <v>17790</v>
      </c>
      <c r="Q16" s="103">
        <v>0.23310459555001001</v>
      </c>
      <c r="R16" s="104">
        <v>5</v>
      </c>
      <c r="S16" s="107"/>
      <c r="T16" s="101" t="s">
        <v>60</v>
      </c>
      <c r="U16" s="106">
        <v>8865</v>
      </c>
      <c r="V16" s="106">
        <v>9939</v>
      </c>
      <c r="W16" s="106">
        <v>1074</v>
      </c>
      <c r="X16" s="106">
        <v>0</v>
      </c>
      <c r="Y16" s="106">
        <v>0</v>
      </c>
      <c r="Z16" s="106">
        <v>0</v>
      </c>
      <c r="AA16" s="106">
        <v>1709</v>
      </c>
      <c r="AB16" s="106">
        <v>2779</v>
      </c>
      <c r="AC16" s="106">
        <v>11648</v>
      </c>
      <c r="AD16" s="106">
        <v>14427</v>
      </c>
      <c r="AE16" s="101" t="s">
        <v>92</v>
      </c>
      <c r="AF16" s="106">
        <v>4034</v>
      </c>
      <c r="AG16" s="106">
        <v>16</v>
      </c>
    </row>
    <row r="17" spans="1:33" x14ac:dyDescent="0.2">
      <c r="A17" s="101" t="s">
        <v>97</v>
      </c>
      <c r="B17" s="101" t="s">
        <v>96</v>
      </c>
      <c r="C17" s="102">
        <v>70228</v>
      </c>
      <c r="D17" s="102">
        <v>1062</v>
      </c>
      <c r="E17" s="102">
        <v>71290</v>
      </c>
      <c r="F17" s="103">
        <v>9.0978651771367408E-2</v>
      </c>
      <c r="G17" s="102">
        <v>5713</v>
      </c>
      <c r="H17" s="102">
        <v>0</v>
      </c>
      <c r="I17" s="102">
        <v>5713</v>
      </c>
      <c r="J17" s="116">
        <v>0.29429089261440899</v>
      </c>
      <c r="K17" s="106">
        <v>0</v>
      </c>
      <c r="L17" s="103">
        <v>0</v>
      </c>
      <c r="M17" s="106">
        <v>77003</v>
      </c>
      <c r="N17" s="103">
        <v>0.10384323169770202</v>
      </c>
      <c r="O17" s="106">
        <v>570</v>
      </c>
      <c r="P17" s="106">
        <v>77573</v>
      </c>
      <c r="Q17" s="103">
        <v>9.2700585981519007E-2</v>
      </c>
      <c r="R17" s="104">
        <v>4</v>
      </c>
      <c r="S17" s="107"/>
      <c r="T17" s="101" t="s">
        <v>60</v>
      </c>
      <c r="U17" s="106">
        <v>65017</v>
      </c>
      <c r="V17" s="106">
        <v>65345</v>
      </c>
      <c r="W17" s="106">
        <v>328</v>
      </c>
      <c r="X17" s="106">
        <v>4414</v>
      </c>
      <c r="Y17" s="106">
        <v>4414</v>
      </c>
      <c r="Z17" s="106">
        <v>0</v>
      </c>
      <c r="AA17" s="106">
        <v>0</v>
      </c>
      <c r="AB17" s="106">
        <v>1233</v>
      </c>
      <c r="AC17" s="106">
        <v>69759</v>
      </c>
      <c r="AD17" s="106">
        <v>70992</v>
      </c>
      <c r="AE17" s="101" t="s">
        <v>95</v>
      </c>
      <c r="AF17" s="106">
        <v>4034</v>
      </c>
      <c r="AG17" s="106">
        <v>16</v>
      </c>
    </row>
    <row r="18" spans="1:33" x14ac:dyDescent="0.2">
      <c r="A18" s="101" t="s">
        <v>100</v>
      </c>
      <c r="B18" s="101" t="s">
        <v>99</v>
      </c>
      <c r="C18" s="102">
        <v>993</v>
      </c>
      <c r="D18" s="102">
        <v>4</v>
      </c>
      <c r="E18" s="102">
        <v>997</v>
      </c>
      <c r="F18" s="103">
        <v>0.28149100257069398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997</v>
      </c>
      <c r="N18" s="103">
        <v>0.28149100257069398</v>
      </c>
      <c r="O18" s="106">
        <v>1316</v>
      </c>
      <c r="P18" s="106">
        <v>2313</v>
      </c>
      <c r="Q18" s="103">
        <v>0.79720279720279708</v>
      </c>
      <c r="R18" s="104">
        <v>5</v>
      </c>
      <c r="S18" s="107"/>
      <c r="T18" s="101" t="s">
        <v>60</v>
      </c>
      <c r="U18" s="106">
        <v>778</v>
      </c>
      <c r="V18" s="106">
        <v>778</v>
      </c>
      <c r="W18" s="106">
        <v>0</v>
      </c>
      <c r="X18" s="106">
        <v>0</v>
      </c>
      <c r="Y18" s="106">
        <v>0</v>
      </c>
      <c r="Z18" s="106">
        <v>0</v>
      </c>
      <c r="AA18" s="106">
        <v>0</v>
      </c>
      <c r="AB18" s="106">
        <v>509</v>
      </c>
      <c r="AC18" s="106">
        <v>778</v>
      </c>
      <c r="AD18" s="106">
        <v>1287</v>
      </c>
      <c r="AE18" s="101" t="s">
        <v>98</v>
      </c>
      <c r="AF18" s="106">
        <v>4034</v>
      </c>
      <c r="AG18" s="106">
        <v>16</v>
      </c>
    </row>
    <row r="19" spans="1:33" x14ac:dyDescent="0.2">
      <c r="A19" s="101" t="s">
        <v>103</v>
      </c>
      <c r="B19" s="101" t="s">
        <v>102</v>
      </c>
      <c r="C19" s="102">
        <v>39778</v>
      </c>
      <c r="D19" s="102">
        <v>4</v>
      </c>
      <c r="E19" s="102">
        <v>39782</v>
      </c>
      <c r="F19" s="103">
        <v>3.1503617081961297E-2</v>
      </c>
      <c r="G19" s="102">
        <v>16837</v>
      </c>
      <c r="H19" s="102">
        <v>0</v>
      </c>
      <c r="I19" s="102">
        <v>16837</v>
      </c>
      <c r="J19" s="116">
        <v>-2.8427598460171802E-3</v>
      </c>
      <c r="K19" s="106">
        <v>0</v>
      </c>
      <c r="L19" s="103">
        <v>0</v>
      </c>
      <c r="M19" s="106">
        <v>56619</v>
      </c>
      <c r="N19" s="103">
        <v>2.1045228305561599E-2</v>
      </c>
      <c r="O19" s="106">
        <v>92</v>
      </c>
      <c r="P19" s="106">
        <v>56711</v>
      </c>
      <c r="Q19" s="103">
        <v>1.96152463142754E-2</v>
      </c>
      <c r="R19" s="104">
        <v>4</v>
      </c>
      <c r="S19" s="107"/>
      <c r="T19" s="101" t="s">
        <v>60</v>
      </c>
      <c r="U19" s="106">
        <v>38521</v>
      </c>
      <c r="V19" s="106">
        <v>38567</v>
      </c>
      <c r="W19" s="106">
        <v>46</v>
      </c>
      <c r="X19" s="106">
        <v>16885</v>
      </c>
      <c r="Y19" s="106">
        <v>16885</v>
      </c>
      <c r="Z19" s="106">
        <v>0</v>
      </c>
      <c r="AA19" s="106">
        <v>0</v>
      </c>
      <c r="AB19" s="106">
        <v>168</v>
      </c>
      <c r="AC19" s="106">
        <v>55452</v>
      </c>
      <c r="AD19" s="106">
        <v>55620</v>
      </c>
      <c r="AE19" s="101" t="s">
        <v>101</v>
      </c>
      <c r="AF19" s="106">
        <v>4034</v>
      </c>
      <c r="AG19" s="106">
        <v>16</v>
      </c>
    </row>
    <row r="20" spans="1:33" x14ac:dyDescent="0.2">
      <c r="A20" s="101" t="s">
        <v>106</v>
      </c>
      <c r="B20" s="101" t="s">
        <v>105</v>
      </c>
      <c r="C20" s="102">
        <v>1207</v>
      </c>
      <c r="D20" s="102">
        <v>28</v>
      </c>
      <c r="E20" s="102">
        <v>1235</v>
      </c>
      <c r="F20" s="103">
        <v>-0.14709944751381199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1235</v>
      </c>
      <c r="N20" s="103">
        <v>-0.14709944751381199</v>
      </c>
      <c r="O20" s="106">
        <v>1077</v>
      </c>
      <c r="P20" s="106">
        <v>2312</v>
      </c>
      <c r="Q20" s="103">
        <v>-7.1112896745680998E-2</v>
      </c>
      <c r="R20" s="104">
        <v>5</v>
      </c>
      <c r="S20" s="107"/>
      <c r="T20" s="101" t="s">
        <v>60</v>
      </c>
      <c r="U20" s="106">
        <v>1442</v>
      </c>
      <c r="V20" s="106">
        <v>1448</v>
      </c>
      <c r="W20" s="106">
        <v>6</v>
      </c>
      <c r="X20" s="106">
        <v>0</v>
      </c>
      <c r="Y20" s="106">
        <v>0</v>
      </c>
      <c r="Z20" s="106">
        <v>0</v>
      </c>
      <c r="AA20" s="106">
        <v>0</v>
      </c>
      <c r="AB20" s="106">
        <v>1041</v>
      </c>
      <c r="AC20" s="106">
        <v>1448</v>
      </c>
      <c r="AD20" s="106">
        <v>2489</v>
      </c>
      <c r="AE20" s="101" t="s">
        <v>104</v>
      </c>
      <c r="AF20" s="106">
        <v>4034</v>
      </c>
      <c r="AG20" s="106">
        <v>16</v>
      </c>
    </row>
    <row r="21" spans="1:33" x14ac:dyDescent="0.2">
      <c r="A21" s="101" t="s">
        <v>109</v>
      </c>
      <c r="B21" s="101" t="s">
        <v>108</v>
      </c>
      <c r="C21" s="102">
        <v>26226</v>
      </c>
      <c r="D21" s="102">
        <v>5030</v>
      </c>
      <c r="E21" s="102">
        <v>31256</v>
      </c>
      <c r="F21" s="103">
        <v>1.2176165803108801E-2</v>
      </c>
      <c r="G21" s="102">
        <v>0</v>
      </c>
      <c r="H21" s="102">
        <v>0</v>
      </c>
      <c r="I21" s="102">
        <v>0</v>
      </c>
      <c r="J21" s="116">
        <v>0</v>
      </c>
      <c r="K21" s="106">
        <v>490</v>
      </c>
      <c r="L21" s="103">
        <v>0</v>
      </c>
      <c r="M21" s="106">
        <v>31746</v>
      </c>
      <c r="N21" s="103">
        <v>2.8044041450777199E-2</v>
      </c>
      <c r="O21" s="106">
        <v>120</v>
      </c>
      <c r="P21" s="106">
        <v>31866</v>
      </c>
      <c r="Q21" s="103">
        <v>2.02670252617424E-2</v>
      </c>
      <c r="R21" s="104">
        <v>4</v>
      </c>
      <c r="S21" s="107"/>
      <c r="T21" s="101" t="s">
        <v>60</v>
      </c>
      <c r="U21" s="106">
        <v>25136</v>
      </c>
      <c r="V21" s="106">
        <v>30880</v>
      </c>
      <c r="W21" s="106">
        <v>5744</v>
      </c>
      <c r="X21" s="106">
        <v>0</v>
      </c>
      <c r="Y21" s="106">
        <v>0</v>
      </c>
      <c r="Z21" s="106">
        <v>0</v>
      </c>
      <c r="AA21" s="106">
        <v>0</v>
      </c>
      <c r="AB21" s="106">
        <v>353</v>
      </c>
      <c r="AC21" s="106">
        <v>30880</v>
      </c>
      <c r="AD21" s="106">
        <v>31233</v>
      </c>
      <c r="AE21" s="101" t="s">
        <v>107</v>
      </c>
      <c r="AF21" s="106">
        <v>4034</v>
      </c>
      <c r="AG21" s="106">
        <v>16</v>
      </c>
    </row>
    <row r="22" spans="1:33" x14ac:dyDescent="0.2">
      <c r="A22" s="101" t="s">
        <v>112</v>
      </c>
      <c r="B22" s="101" t="s">
        <v>111</v>
      </c>
      <c r="C22" s="102">
        <v>63197</v>
      </c>
      <c r="D22" s="102">
        <v>452</v>
      </c>
      <c r="E22" s="102">
        <v>63649</v>
      </c>
      <c r="F22" s="103">
        <v>7.0738846645582401E-2</v>
      </c>
      <c r="G22" s="102">
        <v>24563</v>
      </c>
      <c r="H22" s="102">
        <v>118</v>
      </c>
      <c r="I22" s="102">
        <v>24681</v>
      </c>
      <c r="J22" s="116">
        <v>-9.4773519163763101E-2</v>
      </c>
      <c r="K22" s="106">
        <v>0</v>
      </c>
      <c r="L22" s="103">
        <v>0</v>
      </c>
      <c r="M22" s="106">
        <v>88330</v>
      </c>
      <c r="N22" s="103">
        <v>1.8694714504837999E-2</v>
      </c>
      <c r="O22" s="106">
        <v>135</v>
      </c>
      <c r="P22" s="106">
        <v>88465</v>
      </c>
      <c r="Q22" s="103">
        <v>1.8876834128026203E-2</v>
      </c>
      <c r="R22" s="104">
        <v>3</v>
      </c>
      <c r="S22" s="107"/>
      <c r="T22" s="101" t="s">
        <v>60</v>
      </c>
      <c r="U22" s="106">
        <v>59086</v>
      </c>
      <c r="V22" s="106">
        <v>59444</v>
      </c>
      <c r="W22" s="106">
        <v>358</v>
      </c>
      <c r="X22" s="106">
        <v>27145</v>
      </c>
      <c r="Y22" s="106">
        <v>27265</v>
      </c>
      <c r="Z22" s="106">
        <v>120</v>
      </c>
      <c r="AA22" s="106">
        <v>0</v>
      </c>
      <c r="AB22" s="106">
        <v>117</v>
      </c>
      <c r="AC22" s="106">
        <v>86709</v>
      </c>
      <c r="AD22" s="106">
        <v>86826</v>
      </c>
      <c r="AE22" s="101" t="s">
        <v>110</v>
      </c>
      <c r="AF22" s="106">
        <v>4034</v>
      </c>
      <c r="AG22" s="106">
        <v>16</v>
      </c>
    </row>
    <row r="23" spans="1:33" x14ac:dyDescent="0.2">
      <c r="A23" s="101" t="s">
        <v>115</v>
      </c>
      <c r="B23" s="101" t="s">
        <v>114</v>
      </c>
      <c r="C23" s="102">
        <v>19535</v>
      </c>
      <c r="D23" s="102">
        <v>376</v>
      </c>
      <c r="E23" s="102">
        <v>19911</v>
      </c>
      <c r="F23" s="103">
        <v>-5.3614715528304602E-2</v>
      </c>
      <c r="G23" s="102">
        <v>485</v>
      </c>
      <c r="H23" s="102">
        <v>0</v>
      </c>
      <c r="I23" s="102">
        <v>485</v>
      </c>
      <c r="J23" s="116">
        <v>7.3008849557522099E-2</v>
      </c>
      <c r="K23" s="106">
        <v>4413</v>
      </c>
      <c r="L23" s="103">
        <v>-0.14410395655546901</v>
      </c>
      <c r="M23" s="106">
        <v>24809</v>
      </c>
      <c r="N23" s="103">
        <v>-6.8975869703906595E-2</v>
      </c>
      <c r="O23" s="106">
        <v>707</v>
      </c>
      <c r="P23" s="106">
        <v>25516</v>
      </c>
      <c r="Q23" s="103">
        <v>-4.9824979518879903E-2</v>
      </c>
      <c r="R23" s="104">
        <v>4</v>
      </c>
      <c r="S23" s="107"/>
      <c r="T23" s="101" t="s">
        <v>60</v>
      </c>
      <c r="U23" s="106">
        <v>20875</v>
      </c>
      <c r="V23" s="106">
        <v>21039</v>
      </c>
      <c r="W23" s="106">
        <v>164</v>
      </c>
      <c r="X23" s="106">
        <v>452</v>
      </c>
      <c r="Y23" s="106">
        <v>452</v>
      </c>
      <c r="Z23" s="106">
        <v>0</v>
      </c>
      <c r="AA23" s="106">
        <v>5156</v>
      </c>
      <c r="AB23" s="106">
        <v>207</v>
      </c>
      <c r="AC23" s="106">
        <v>26647</v>
      </c>
      <c r="AD23" s="106">
        <v>26854</v>
      </c>
      <c r="AE23" s="101" t="s">
        <v>113</v>
      </c>
      <c r="AF23" s="106">
        <v>4034</v>
      </c>
      <c r="AG23" s="106">
        <v>16</v>
      </c>
    </row>
    <row r="24" spans="1:33" x14ac:dyDescent="0.2">
      <c r="A24" s="101" t="s">
        <v>118</v>
      </c>
      <c r="B24" s="101" t="s">
        <v>117</v>
      </c>
      <c r="C24" s="102">
        <v>5514</v>
      </c>
      <c r="D24" s="102">
        <v>2</v>
      </c>
      <c r="E24" s="102">
        <v>5516</v>
      </c>
      <c r="F24" s="103">
        <v>-2.9897995075624299E-2</v>
      </c>
      <c r="G24" s="102">
        <v>4</v>
      </c>
      <c r="H24" s="102">
        <v>0</v>
      </c>
      <c r="I24" s="102">
        <v>4</v>
      </c>
      <c r="J24" s="116">
        <v>0</v>
      </c>
      <c r="K24" s="106">
        <v>0</v>
      </c>
      <c r="L24" s="103">
        <v>0</v>
      </c>
      <c r="M24" s="106">
        <v>5520</v>
      </c>
      <c r="N24" s="103">
        <v>-2.9194512838550801E-2</v>
      </c>
      <c r="O24" s="106">
        <v>280</v>
      </c>
      <c r="P24" s="106">
        <v>5800</v>
      </c>
      <c r="Q24" s="103">
        <v>-3.4620505992010699E-2</v>
      </c>
      <c r="R24" s="104">
        <v>4</v>
      </c>
      <c r="S24" s="107"/>
      <c r="T24" s="101" t="s">
        <v>60</v>
      </c>
      <c r="U24" s="106">
        <v>5664</v>
      </c>
      <c r="V24" s="106">
        <v>5686</v>
      </c>
      <c r="W24" s="106">
        <v>22</v>
      </c>
      <c r="X24" s="106">
        <v>0</v>
      </c>
      <c r="Y24" s="106">
        <v>0</v>
      </c>
      <c r="Z24" s="106">
        <v>0</v>
      </c>
      <c r="AA24" s="106">
        <v>0</v>
      </c>
      <c r="AB24" s="106">
        <v>322</v>
      </c>
      <c r="AC24" s="106">
        <v>5686</v>
      </c>
      <c r="AD24" s="106">
        <v>6008</v>
      </c>
      <c r="AE24" s="101" t="s">
        <v>116</v>
      </c>
      <c r="AF24" s="106">
        <v>4034</v>
      </c>
      <c r="AG24" s="106">
        <v>16</v>
      </c>
    </row>
    <row r="25" spans="1:33" x14ac:dyDescent="0.2">
      <c r="A25" s="101" t="s">
        <v>121</v>
      </c>
      <c r="B25" s="101" t="s">
        <v>120</v>
      </c>
      <c r="C25" s="102">
        <v>12003</v>
      </c>
      <c r="D25" s="102">
        <v>120</v>
      </c>
      <c r="E25" s="102">
        <v>12123</v>
      </c>
      <c r="F25" s="103">
        <v>0.16679499518768001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12123</v>
      </c>
      <c r="N25" s="103">
        <v>0.16679499518768001</v>
      </c>
      <c r="O25" s="106">
        <v>1418</v>
      </c>
      <c r="P25" s="106">
        <v>13541</v>
      </c>
      <c r="Q25" s="103">
        <v>0.26244639194480701</v>
      </c>
      <c r="R25" s="104">
        <v>5</v>
      </c>
      <c r="S25" s="107"/>
      <c r="T25" s="101" t="s">
        <v>60</v>
      </c>
      <c r="U25" s="106">
        <v>10352</v>
      </c>
      <c r="V25" s="106">
        <v>10390</v>
      </c>
      <c r="W25" s="106">
        <v>38</v>
      </c>
      <c r="X25" s="106">
        <v>0</v>
      </c>
      <c r="Y25" s="106">
        <v>0</v>
      </c>
      <c r="Z25" s="106">
        <v>0</v>
      </c>
      <c r="AA25" s="106">
        <v>0</v>
      </c>
      <c r="AB25" s="106">
        <v>336</v>
      </c>
      <c r="AC25" s="106">
        <v>10390</v>
      </c>
      <c r="AD25" s="106">
        <v>10726</v>
      </c>
      <c r="AE25" s="101" t="s">
        <v>119</v>
      </c>
      <c r="AF25" s="106">
        <v>4034</v>
      </c>
      <c r="AG25" s="106">
        <v>16</v>
      </c>
    </row>
    <row r="26" spans="1:33" x14ac:dyDescent="0.2">
      <c r="A26" s="101" t="s">
        <v>124</v>
      </c>
      <c r="B26" s="101" t="s">
        <v>123</v>
      </c>
      <c r="C26" s="102">
        <v>1429</v>
      </c>
      <c r="D26" s="102">
        <v>4</v>
      </c>
      <c r="E26" s="102">
        <v>1433</v>
      </c>
      <c r="F26" s="103">
        <v>4.7514619883040898E-2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1433</v>
      </c>
      <c r="N26" s="103">
        <v>4.7514619883040898E-2</v>
      </c>
      <c r="O26" s="106">
        <v>687</v>
      </c>
      <c r="P26" s="106">
        <v>2120</v>
      </c>
      <c r="Q26" s="103">
        <v>-1.4130946773433801E-3</v>
      </c>
      <c r="R26" s="104">
        <v>5</v>
      </c>
      <c r="S26" s="107"/>
      <c r="T26" s="101" t="s">
        <v>60</v>
      </c>
      <c r="U26" s="106">
        <v>1368</v>
      </c>
      <c r="V26" s="106">
        <v>1368</v>
      </c>
      <c r="W26" s="106">
        <v>0</v>
      </c>
      <c r="X26" s="106">
        <v>0</v>
      </c>
      <c r="Y26" s="106">
        <v>0</v>
      </c>
      <c r="Z26" s="106">
        <v>0</v>
      </c>
      <c r="AA26" s="106">
        <v>0</v>
      </c>
      <c r="AB26" s="106">
        <v>755</v>
      </c>
      <c r="AC26" s="106">
        <v>1368</v>
      </c>
      <c r="AD26" s="106">
        <v>2123</v>
      </c>
      <c r="AE26" s="101" t="s">
        <v>122</v>
      </c>
      <c r="AF26" s="106">
        <v>4034</v>
      </c>
      <c r="AG26" s="106">
        <v>16</v>
      </c>
    </row>
    <row r="27" spans="1:33" x14ac:dyDescent="0.2">
      <c r="A27" s="101" t="s">
        <v>127</v>
      </c>
      <c r="B27" s="101" t="s">
        <v>126</v>
      </c>
      <c r="C27" s="102">
        <v>10213</v>
      </c>
      <c r="D27" s="102">
        <v>134</v>
      </c>
      <c r="E27" s="102">
        <v>10347</v>
      </c>
      <c r="F27" s="103">
        <v>8.0288160367508896E-2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10347</v>
      </c>
      <c r="N27" s="103">
        <v>8.0288160367508896E-2</v>
      </c>
      <c r="O27" s="106">
        <v>336</v>
      </c>
      <c r="P27" s="106">
        <v>10683</v>
      </c>
      <c r="Q27" s="103">
        <v>-5.3009484974736294E-2</v>
      </c>
      <c r="R27" s="104">
        <v>5</v>
      </c>
      <c r="S27" s="107"/>
      <c r="T27" s="101" t="s">
        <v>60</v>
      </c>
      <c r="U27" s="106">
        <v>9450</v>
      </c>
      <c r="V27" s="106">
        <v>9578</v>
      </c>
      <c r="W27" s="106">
        <v>128</v>
      </c>
      <c r="X27" s="106">
        <v>0</v>
      </c>
      <c r="Y27" s="106">
        <v>0</v>
      </c>
      <c r="Z27" s="106">
        <v>0</v>
      </c>
      <c r="AA27" s="106">
        <v>0</v>
      </c>
      <c r="AB27" s="106">
        <v>1703</v>
      </c>
      <c r="AC27" s="106">
        <v>9578</v>
      </c>
      <c r="AD27" s="106">
        <v>11281</v>
      </c>
      <c r="AE27" s="101" t="s">
        <v>125</v>
      </c>
      <c r="AF27" s="106">
        <v>4034</v>
      </c>
      <c r="AG27" s="106">
        <v>16</v>
      </c>
    </row>
    <row r="28" spans="1:33" x14ac:dyDescent="0.2">
      <c r="A28" s="101" t="s">
        <v>130</v>
      </c>
      <c r="B28" s="101" t="s">
        <v>129</v>
      </c>
      <c r="C28" s="102">
        <v>34591</v>
      </c>
      <c r="D28" s="102">
        <v>158</v>
      </c>
      <c r="E28" s="102">
        <v>34749</v>
      </c>
      <c r="F28" s="103">
        <v>-8.3816705336426905E-2</v>
      </c>
      <c r="G28" s="102">
        <v>6327</v>
      </c>
      <c r="H28" s="102">
        <v>0</v>
      </c>
      <c r="I28" s="102">
        <v>6327</v>
      </c>
      <c r="J28" s="116">
        <v>0.39146690125357397</v>
      </c>
      <c r="K28" s="106">
        <v>2</v>
      </c>
      <c r="L28" s="103">
        <v>0</v>
      </c>
      <c r="M28" s="106">
        <v>41078</v>
      </c>
      <c r="N28" s="103">
        <v>-3.2889935256032996E-2</v>
      </c>
      <c r="O28" s="106">
        <v>729</v>
      </c>
      <c r="P28" s="106">
        <v>41807</v>
      </c>
      <c r="Q28" s="103">
        <v>-2.18983225323445E-2</v>
      </c>
      <c r="R28" s="104">
        <v>4</v>
      </c>
      <c r="S28" s="107"/>
      <c r="T28" s="101" t="s">
        <v>60</v>
      </c>
      <c r="U28" s="106">
        <v>37844</v>
      </c>
      <c r="V28" s="106">
        <v>37928</v>
      </c>
      <c r="W28" s="106">
        <v>84</v>
      </c>
      <c r="X28" s="106">
        <v>4547</v>
      </c>
      <c r="Y28" s="106">
        <v>4547</v>
      </c>
      <c r="Z28" s="106">
        <v>0</v>
      </c>
      <c r="AA28" s="106">
        <v>0</v>
      </c>
      <c r="AB28" s="106">
        <v>268</v>
      </c>
      <c r="AC28" s="106">
        <v>42475</v>
      </c>
      <c r="AD28" s="106">
        <v>42743</v>
      </c>
      <c r="AE28" s="101" t="s">
        <v>128</v>
      </c>
      <c r="AF28" s="106">
        <v>4034</v>
      </c>
      <c r="AG28" s="106">
        <v>16</v>
      </c>
    </row>
    <row r="29" spans="1:33" x14ac:dyDescent="0.2">
      <c r="A29" s="101" t="s">
        <v>133</v>
      </c>
      <c r="B29" s="101" t="s">
        <v>132</v>
      </c>
      <c r="C29" s="102">
        <v>3049</v>
      </c>
      <c r="D29" s="102">
        <v>28</v>
      </c>
      <c r="E29" s="102">
        <v>3077</v>
      </c>
      <c r="F29" s="103">
        <v>-0.29892914103440399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3077</v>
      </c>
      <c r="N29" s="103">
        <v>-0.29892914103440399</v>
      </c>
      <c r="O29" s="106">
        <v>264</v>
      </c>
      <c r="P29" s="106">
        <v>3341</v>
      </c>
      <c r="Q29" s="103">
        <v>-0.50773537645498701</v>
      </c>
      <c r="R29" s="104">
        <v>5</v>
      </c>
      <c r="S29" s="107"/>
      <c r="T29" s="101" t="s">
        <v>60</v>
      </c>
      <c r="U29" s="106">
        <v>4331</v>
      </c>
      <c r="V29" s="106">
        <v>4389</v>
      </c>
      <c r="W29" s="106">
        <v>58</v>
      </c>
      <c r="X29" s="106">
        <v>0</v>
      </c>
      <c r="Y29" s="106">
        <v>0</v>
      </c>
      <c r="Z29" s="106">
        <v>0</v>
      </c>
      <c r="AA29" s="106">
        <v>0</v>
      </c>
      <c r="AB29" s="106">
        <v>2398</v>
      </c>
      <c r="AC29" s="106">
        <v>4389</v>
      </c>
      <c r="AD29" s="106">
        <v>6787</v>
      </c>
      <c r="AE29" s="101" t="s">
        <v>131</v>
      </c>
      <c r="AF29" s="106">
        <v>4034</v>
      </c>
      <c r="AG29" s="106">
        <v>16</v>
      </c>
    </row>
    <row r="30" spans="1:33" x14ac:dyDescent="0.2">
      <c r="A30" s="101" t="s">
        <v>136</v>
      </c>
      <c r="B30" s="101" t="s">
        <v>135</v>
      </c>
      <c r="C30" s="102">
        <v>1681</v>
      </c>
      <c r="D30" s="102">
        <v>0</v>
      </c>
      <c r="E30" s="102">
        <v>1681</v>
      </c>
      <c r="F30" s="103">
        <v>-0.21850302185030199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1681</v>
      </c>
      <c r="N30" s="103">
        <v>-0.21850302185030199</v>
      </c>
      <c r="O30" s="106">
        <v>1068</v>
      </c>
      <c r="P30" s="106">
        <v>2749</v>
      </c>
      <c r="Q30" s="103">
        <v>-0.19784067697694799</v>
      </c>
      <c r="R30" s="104">
        <v>5</v>
      </c>
      <c r="S30" s="107"/>
      <c r="T30" s="101" t="s">
        <v>60</v>
      </c>
      <c r="U30" s="106">
        <v>2127</v>
      </c>
      <c r="V30" s="106">
        <v>2151</v>
      </c>
      <c r="W30" s="106">
        <v>24</v>
      </c>
      <c r="X30" s="106">
        <v>0</v>
      </c>
      <c r="Y30" s="106">
        <v>0</v>
      </c>
      <c r="Z30" s="106">
        <v>0</v>
      </c>
      <c r="AA30" s="106">
        <v>0</v>
      </c>
      <c r="AB30" s="106">
        <v>1276</v>
      </c>
      <c r="AC30" s="106">
        <v>2151</v>
      </c>
      <c r="AD30" s="106">
        <v>3427</v>
      </c>
      <c r="AE30" s="101" t="s">
        <v>134</v>
      </c>
      <c r="AF30" s="106">
        <v>4034</v>
      </c>
      <c r="AG30" s="106">
        <v>16</v>
      </c>
    </row>
    <row r="31" spans="1:33" x14ac:dyDescent="0.2">
      <c r="A31" s="101" t="s">
        <v>139</v>
      </c>
      <c r="B31" s="101" t="s">
        <v>138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0</v>
      </c>
      <c r="N31" s="103">
        <v>-1</v>
      </c>
      <c r="O31" s="106">
        <v>0</v>
      </c>
      <c r="P31" s="106">
        <v>0</v>
      </c>
      <c r="Q31" s="103">
        <v>-1</v>
      </c>
      <c r="R31" s="104">
        <v>5</v>
      </c>
      <c r="S31" s="107"/>
      <c r="T31" s="101" t="s">
        <v>60</v>
      </c>
      <c r="U31" s="106">
        <v>1836</v>
      </c>
      <c r="V31" s="106">
        <v>1836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1836</v>
      </c>
      <c r="AD31" s="106">
        <v>1836</v>
      </c>
      <c r="AE31" s="101" t="s">
        <v>137</v>
      </c>
      <c r="AF31" s="106">
        <v>4034</v>
      </c>
      <c r="AG31" s="106">
        <v>16</v>
      </c>
    </row>
    <row r="32" spans="1:33" x14ac:dyDescent="0.2">
      <c r="A32" s="101" t="s">
        <v>143</v>
      </c>
      <c r="B32" s="101" t="s">
        <v>141</v>
      </c>
      <c r="C32" s="102">
        <v>661723</v>
      </c>
      <c r="D32" s="102">
        <v>334156</v>
      </c>
      <c r="E32" s="102">
        <v>995879</v>
      </c>
      <c r="F32" s="103">
        <v>3.7028282239253599E-2</v>
      </c>
      <c r="G32" s="102">
        <v>1256960</v>
      </c>
      <c r="H32" s="102">
        <v>303742</v>
      </c>
      <c r="I32" s="102">
        <v>1560702</v>
      </c>
      <c r="J32" s="116">
        <v>9.2071280178515305E-2</v>
      </c>
      <c r="K32" s="106">
        <v>0</v>
      </c>
      <c r="L32" s="103">
        <v>0</v>
      </c>
      <c r="M32" s="106">
        <v>2556581</v>
      </c>
      <c r="N32" s="103">
        <v>6.9949414946843202E-2</v>
      </c>
      <c r="O32" s="106">
        <v>1635</v>
      </c>
      <c r="P32" s="106">
        <v>2558216</v>
      </c>
      <c r="Q32" s="103">
        <v>7.0139683687060389E-2</v>
      </c>
      <c r="R32" s="104">
        <v>1</v>
      </c>
      <c r="S32" s="107"/>
      <c r="T32" s="101" t="s">
        <v>142</v>
      </c>
      <c r="U32" s="106">
        <v>631842</v>
      </c>
      <c r="V32" s="106">
        <v>960320</v>
      </c>
      <c r="W32" s="106">
        <v>328478</v>
      </c>
      <c r="X32" s="106">
        <v>1128721</v>
      </c>
      <c r="Y32" s="106">
        <v>1429121</v>
      </c>
      <c r="Z32" s="106">
        <v>300400</v>
      </c>
      <c r="AA32" s="106">
        <v>0</v>
      </c>
      <c r="AB32" s="106">
        <v>1103</v>
      </c>
      <c r="AC32" s="106">
        <v>2389441</v>
      </c>
      <c r="AD32" s="106">
        <v>2390544</v>
      </c>
      <c r="AE32" s="101" t="s">
        <v>140</v>
      </c>
      <c r="AF32" s="106">
        <v>4034</v>
      </c>
      <c r="AG32" s="106">
        <v>16</v>
      </c>
    </row>
    <row r="33" spans="1:33" x14ac:dyDescent="0.2">
      <c r="A33" s="101" t="s">
        <v>146</v>
      </c>
      <c r="B33" s="101" t="s">
        <v>145</v>
      </c>
      <c r="C33" s="102">
        <v>1975</v>
      </c>
      <c r="D33" s="102">
        <v>0</v>
      </c>
      <c r="E33" s="102">
        <v>1975</v>
      </c>
      <c r="F33" s="103">
        <v>0.258763543658381</v>
      </c>
      <c r="G33" s="102">
        <v>9</v>
      </c>
      <c r="H33" s="102">
        <v>0</v>
      </c>
      <c r="I33" s="102">
        <v>9</v>
      </c>
      <c r="J33" s="116">
        <v>0</v>
      </c>
      <c r="K33" s="106">
        <v>0</v>
      </c>
      <c r="L33" s="103">
        <v>0</v>
      </c>
      <c r="M33" s="106">
        <v>1984</v>
      </c>
      <c r="N33" s="103">
        <v>0.26449968132568502</v>
      </c>
      <c r="O33" s="106">
        <v>0</v>
      </c>
      <c r="P33" s="106">
        <v>1984</v>
      </c>
      <c r="Q33" s="103">
        <v>0.26449968132568502</v>
      </c>
      <c r="R33" s="104">
        <v>5</v>
      </c>
      <c r="S33" s="107"/>
      <c r="T33" s="101" t="s">
        <v>60</v>
      </c>
      <c r="U33" s="106">
        <v>1569</v>
      </c>
      <c r="V33" s="106">
        <v>1569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0</v>
      </c>
      <c r="AC33" s="106">
        <v>1569</v>
      </c>
      <c r="AD33" s="106">
        <v>1569</v>
      </c>
      <c r="AE33" s="101" t="s">
        <v>144</v>
      </c>
      <c r="AF33" s="106">
        <v>4034</v>
      </c>
      <c r="AG33" s="106">
        <v>16</v>
      </c>
    </row>
    <row r="34" spans="1:33" x14ac:dyDescent="0.2">
      <c r="A34" s="101" t="s">
        <v>149</v>
      </c>
      <c r="B34" s="101" t="s">
        <v>148</v>
      </c>
      <c r="C34" s="102">
        <v>2915</v>
      </c>
      <c r="D34" s="102">
        <v>0</v>
      </c>
      <c r="E34" s="102">
        <v>2915</v>
      </c>
      <c r="F34" s="103">
        <v>-1.4536849222447601E-2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2915</v>
      </c>
      <c r="N34" s="103">
        <v>-1.4536849222447601E-2</v>
      </c>
      <c r="O34" s="106">
        <v>418</v>
      </c>
      <c r="P34" s="106">
        <v>3333</v>
      </c>
      <c r="Q34" s="103">
        <v>-0.20567206863679702</v>
      </c>
      <c r="R34" s="104">
        <v>5</v>
      </c>
      <c r="S34" s="107"/>
      <c r="T34" s="101" t="s">
        <v>60</v>
      </c>
      <c r="U34" s="106">
        <v>2950</v>
      </c>
      <c r="V34" s="106">
        <v>2958</v>
      </c>
      <c r="W34" s="106">
        <v>8</v>
      </c>
      <c r="X34" s="106">
        <v>0</v>
      </c>
      <c r="Y34" s="106">
        <v>0</v>
      </c>
      <c r="Z34" s="106">
        <v>0</v>
      </c>
      <c r="AA34" s="106">
        <v>0</v>
      </c>
      <c r="AB34" s="106">
        <v>1238</v>
      </c>
      <c r="AC34" s="106">
        <v>2958</v>
      </c>
      <c r="AD34" s="106">
        <v>4196</v>
      </c>
      <c r="AE34" s="101" t="s">
        <v>147</v>
      </c>
      <c r="AF34" s="106">
        <v>4034</v>
      </c>
      <c r="AG34" s="106">
        <v>16</v>
      </c>
    </row>
    <row r="35" spans="1:33" x14ac:dyDescent="0.2">
      <c r="A35" s="101" t="s">
        <v>152</v>
      </c>
      <c r="B35" s="101" t="s">
        <v>151</v>
      </c>
      <c r="C35" s="102">
        <v>797</v>
      </c>
      <c r="D35" s="102">
        <v>0</v>
      </c>
      <c r="E35" s="102">
        <v>797</v>
      </c>
      <c r="F35" s="103">
        <v>0.25908372827804099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797</v>
      </c>
      <c r="N35" s="103">
        <v>0.25908372827804099</v>
      </c>
      <c r="O35" s="106">
        <v>611</v>
      </c>
      <c r="P35" s="106">
        <v>1408</v>
      </c>
      <c r="Q35" s="103">
        <v>0.12640000000000001</v>
      </c>
      <c r="R35" s="104">
        <v>5</v>
      </c>
      <c r="S35" s="107"/>
      <c r="T35" s="101" t="s">
        <v>60</v>
      </c>
      <c r="U35" s="106">
        <v>633</v>
      </c>
      <c r="V35" s="106">
        <v>633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617</v>
      </c>
      <c r="AC35" s="106">
        <v>633</v>
      </c>
      <c r="AD35" s="106">
        <v>1250</v>
      </c>
      <c r="AE35" s="101" t="s">
        <v>150</v>
      </c>
      <c r="AF35" s="106">
        <v>4034</v>
      </c>
      <c r="AG35" s="106">
        <v>16</v>
      </c>
    </row>
    <row r="36" spans="1:33" x14ac:dyDescent="0.2">
      <c r="A36" s="101" t="s">
        <v>155</v>
      </c>
      <c r="B36" s="101" t="s">
        <v>154</v>
      </c>
      <c r="C36" s="102">
        <v>2976</v>
      </c>
      <c r="D36" s="102">
        <v>10</v>
      </c>
      <c r="E36" s="102">
        <v>2986</v>
      </c>
      <c r="F36" s="103">
        <v>-4.0796659171217498E-2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2986</v>
      </c>
      <c r="N36" s="103">
        <v>-4.0796659171217498E-2</v>
      </c>
      <c r="O36" s="106">
        <v>1039</v>
      </c>
      <c r="P36" s="106">
        <v>4025</v>
      </c>
      <c r="Q36" s="103">
        <v>3.09938524590164E-2</v>
      </c>
      <c r="R36" s="104">
        <v>5</v>
      </c>
      <c r="S36" s="107"/>
      <c r="T36" s="101" t="s">
        <v>60</v>
      </c>
      <c r="U36" s="106">
        <v>3099</v>
      </c>
      <c r="V36" s="106">
        <v>3113</v>
      </c>
      <c r="W36" s="106">
        <v>14</v>
      </c>
      <c r="X36" s="106">
        <v>0</v>
      </c>
      <c r="Y36" s="106">
        <v>0</v>
      </c>
      <c r="Z36" s="106">
        <v>0</v>
      </c>
      <c r="AA36" s="106">
        <v>0</v>
      </c>
      <c r="AB36" s="106">
        <v>791</v>
      </c>
      <c r="AC36" s="106">
        <v>3113</v>
      </c>
      <c r="AD36" s="106">
        <v>3904</v>
      </c>
      <c r="AE36" s="101" t="s">
        <v>153</v>
      </c>
      <c r="AF36" s="106">
        <v>4034</v>
      </c>
      <c r="AG36" s="106">
        <v>16</v>
      </c>
    </row>
    <row r="37" spans="1:33" x14ac:dyDescent="0.2">
      <c r="A37" s="101" t="s">
        <v>158</v>
      </c>
      <c r="B37" s="101" t="s">
        <v>157</v>
      </c>
      <c r="C37" s="102">
        <v>7799</v>
      </c>
      <c r="D37" s="102">
        <v>34</v>
      </c>
      <c r="E37" s="102">
        <v>7833</v>
      </c>
      <c r="F37" s="103">
        <v>0.17700976709241203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7833</v>
      </c>
      <c r="N37" s="103">
        <v>0.17700976709241203</v>
      </c>
      <c r="O37" s="106">
        <v>1221</v>
      </c>
      <c r="P37" s="106">
        <v>9054</v>
      </c>
      <c r="Q37" s="103">
        <v>8.8022284122562713E-3</v>
      </c>
      <c r="R37" s="104">
        <v>5</v>
      </c>
      <c r="S37" s="107"/>
      <c r="T37" s="101" t="s">
        <v>60</v>
      </c>
      <c r="U37" s="106">
        <v>6585</v>
      </c>
      <c r="V37" s="106">
        <v>6655</v>
      </c>
      <c r="W37" s="106">
        <v>70</v>
      </c>
      <c r="X37" s="106">
        <v>0</v>
      </c>
      <c r="Y37" s="106">
        <v>0</v>
      </c>
      <c r="Z37" s="106">
        <v>0</v>
      </c>
      <c r="AA37" s="106">
        <v>0</v>
      </c>
      <c r="AB37" s="106">
        <v>2320</v>
      </c>
      <c r="AC37" s="106">
        <v>6655</v>
      </c>
      <c r="AD37" s="106">
        <v>8975</v>
      </c>
      <c r="AE37" s="101" t="s">
        <v>156</v>
      </c>
      <c r="AF37" s="106">
        <v>4034</v>
      </c>
      <c r="AG37" s="106">
        <v>16</v>
      </c>
    </row>
    <row r="38" spans="1:33" x14ac:dyDescent="0.2">
      <c r="A38" s="101" t="s">
        <v>161</v>
      </c>
      <c r="B38" s="101" t="s">
        <v>160</v>
      </c>
      <c r="C38" s="102">
        <v>4737</v>
      </c>
      <c r="D38" s="102">
        <v>1128</v>
      </c>
      <c r="E38" s="102">
        <v>5865</v>
      </c>
      <c r="F38" s="103">
        <v>7.4175824175824204E-2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5865</v>
      </c>
      <c r="N38" s="103">
        <v>7.4175824175824204E-2</v>
      </c>
      <c r="O38" s="106">
        <v>2207</v>
      </c>
      <c r="P38" s="106">
        <v>8072</v>
      </c>
      <c r="Q38" s="103">
        <v>0.118005540166205</v>
      </c>
      <c r="R38" s="104">
        <v>5</v>
      </c>
      <c r="S38" s="107"/>
      <c r="T38" s="101" t="s">
        <v>60</v>
      </c>
      <c r="U38" s="106">
        <v>4504</v>
      </c>
      <c r="V38" s="106">
        <v>5460</v>
      </c>
      <c r="W38" s="106">
        <v>956</v>
      </c>
      <c r="X38" s="106">
        <v>0</v>
      </c>
      <c r="Y38" s="106">
        <v>0</v>
      </c>
      <c r="Z38" s="106">
        <v>0</v>
      </c>
      <c r="AA38" s="106">
        <v>0</v>
      </c>
      <c r="AB38" s="106">
        <v>1760</v>
      </c>
      <c r="AC38" s="106">
        <v>5460</v>
      </c>
      <c r="AD38" s="106">
        <v>7220</v>
      </c>
      <c r="AE38" s="101" t="s">
        <v>159</v>
      </c>
      <c r="AF38" s="106">
        <v>4034</v>
      </c>
      <c r="AG38" s="106">
        <v>16</v>
      </c>
    </row>
    <row r="39" spans="1:33" x14ac:dyDescent="0.2">
      <c r="A39" s="101" t="s">
        <v>164</v>
      </c>
      <c r="B39" s="101" t="s">
        <v>163</v>
      </c>
      <c r="C39" s="102">
        <v>184654</v>
      </c>
      <c r="D39" s="102">
        <v>5944</v>
      </c>
      <c r="E39" s="102">
        <v>190598</v>
      </c>
      <c r="F39" s="103">
        <v>-1.67961455528387E-2</v>
      </c>
      <c r="G39" s="102">
        <v>157382</v>
      </c>
      <c r="H39" s="102">
        <v>5440</v>
      </c>
      <c r="I39" s="102">
        <v>162822</v>
      </c>
      <c r="J39" s="116">
        <v>1.4884979702300401E-3</v>
      </c>
      <c r="K39" s="106">
        <v>16340</v>
      </c>
      <c r="L39" s="103">
        <v>-5.30829856281873E-2</v>
      </c>
      <c r="M39" s="106">
        <v>369760</v>
      </c>
      <c r="N39" s="103">
        <v>-1.05167384730659E-2</v>
      </c>
      <c r="O39" s="106">
        <v>2158</v>
      </c>
      <c r="P39" s="106">
        <v>371918</v>
      </c>
      <c r="Q39" s="103">
        <v>-8.39847707615686E-3</v>
      </c>
      <c r="R39" s="104">
        <v>2</v>
      </c>
      <c r="S39" s="107"/>
      <c r="T39" s="101" t="s">
        <v>60</v>
      </c>
      <c r="U39" s="106">
        <v>186990</v>
      </c>
      <c r="V39" s="106">
        <v>193854</v>
      </c>
      <c r="W39" s="106">
        <v>6864</v>
      </c>
      <c r="X39" s="106">
        <v>156896</v>
      </c>
      <c r="Y39" s="106">
        <v>162580</v>
      </c>
      <c r="Z39" s="106">
        <v>5684</v>
      </c>
      <c r="AA39" s="106">
        <v>17256</v>
      </c>
      <c r="AB39" s="106">
        <v>1378</v>
      </c>
      <c r="AC39" s="106">
        <v>373690</v>
      </c>
      <c r="AD39" s="106">
        <v>375068</v>
      </c>
      <c r="AE39" s="101" t="s">
        <v>162</v>
      </c>
      <c r="AF39" s="106">
        <v>4034</v>
      </c>
      <c r="AG39" s="106">
        <v>16</v>
      </c>
    </row>
    <row r="40" spans="1:33" x14ac:dyDescent="0.2">
      <c r="A40" s="101" t="s">
        <v>167</v>
      </c>
      <c r="B40" s="101" t="s">
        <v>166</v>
      </c>
      <c r="C40" s="102">
        <v>8140</v>
      </c>
      <c r="D40" s="102">
        <v>162</v>
      </c>
      <c r="E40" s="102">
        <v>8302</v>
      </c>
      <c r="F40" s="103">
        <v>0.231020166073547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8302</v>
      </c>
      <c r="N40" s="103">
        <v>0.231020166073547</v>
      </c>
      <c r="O40" s="106">
        <v>1918</v>
      </c>
      <c r="P40" s="106">
        <v>10220</v>
      </c>
      <c r="Q40" s="103">
        <v>0.27909887359199004</v>
      </c>
      <c r="R40" s="104">
        <v>5</v>
      </c>
      <c r="S40" s="107"/>
      <c r="T40" s="101" t="s">
        <v>60</v>
      </c>
      <c r="U40" s="106">
        <v>6600</v>
      </c>
      <c r="V40" s="106">
        <v>6744</v>
      </c>
      <c r="W40" s="106">
        <v>144</v>
      </c>
      <c r="X40" s="106">
        <v>0</v>
      </c>
      <c r="Y40" s="106">
        <v>0</v>
      </c>
      <c r="Z40" s="106">
        <v>0</v>
      </c>
      <c r="AA40" s="106">
        <v>0</v>
      </c>
      <c r="AB40" s="106">
        <v>1246</v>
      </c>
      <c r="AC40" s="106">
        <v>6744</v>
      </c>
      <c r="AD40" s="106">
        <v>7990</v>
      </c>
      <c r="AE40" s="101" t="s">
        <v>165</v>
      </c>
      <c r="AF40" s="106">
        <v>4034</v>
      </c>
      <c r="AG40" s="106">
        <v>16</v>
      </c>
    </row>
    <row r="41" spans="1:33" x14ac:dyDescent="0.2">
      <c r="A41" s="101" t="s">
        <v>170</v>
      </c>
      <c r="B41" s="101" t="s">
        <v>169</v>
      </c>
      <c r="C41" s="102">
        <v>19899</v>
      </c>
      <c r="D41" s="102">
        <v>6</v>
      </c>
      <c r="E41" s="102">
        <v>19905</v>
      </c>
      <c r="F41" s="103">
        <v>-6.7113464873224893E-2</v>
      </c>
      <c r="G41" s="102">
        <v>776</v>
      </c>
      <c r="H41" s="102">
        <v>0</v>
      </c>
      <c r="I41" s="102">
        <v>776</v>
      </c>
      <c r="J41" s="116">
        <v>-0.49805950840879704</v>
      </c>
      <c r="K41" s="106">
        <v>0</v>
      </c>
      <c r="L41" s="103">
        <v>0</v>
      </c>
      <c r="M41" s="106">
        <v>20681</v>
      </c>
      <c r="N41" s="103">
        <v>-9.6228641349473398E-2</v>
      </c>
      <c r="O41" s="106">
        <v>0</v>
      </c>
      <c r="P41" s="106">
        <v>20681</v>
      </c>
      <c r="Q41" s="103">
        <v>-9.6228641349473398E-2</v>
      </c>
      <c r="R41" s="104">
        <v>4</v>
      </c>
      <c r="S41" s="107"/>
      <c r="T41" s="101" t="s">
        <v>60</v>
      </c>
      <c r="U41" s="106">
        <v>21329</v>
      </c>
      <c r="V41" s="106">
        <v>21337</v>
      </c>
      <c r="W41" s="106">
        <v>8</v>
      </c>
      <c r="X41" s="106">
        <v>1546</v>
      </c>
      <c r="Y41" s="106">
        <v>1546</v>
      </c>
      <c r="Z41" s="106">
        <v>0</v>
      </c>
      <c r="AA41" s="106">
        <v>0</v>
      </c>
      <c r="AB41" s="106">
        <v>0</v>
      </c>
      <c r="AC41" s="106">
        <v>22883</v>
      </c>
      <c r="AD41" s="106">
        <v>22883</v>
      </c>
      <c r="AE41" s="101" t="s">
        <v>168</v>
      </c>
      <c r="AF41" s="106">
        <v>4034</v>
      </c>
      <c r="AG41" s="106">
        <v>16</v>
      </c>
    </row>
    <row r="42" spans="1:33" x14ac:dyDescent="0.2">
      <c r="A42" s="101" t="s">
        <v>173</v>
      </c>
      <c r="B42" s="101" t="s">
        <v>172</v>
      </c>
      <c r="C42" s="102">
        <v>10051</v>
      </c>
      <c r="D42" s="102">
        <v>190</v>
      </c>
      <c r="E42" s="102">
        <v>10241</v>
      </c>
      <c r="F42" s="103">
        <v>0.30892126789366103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10241</v>
      </c>
      <c r="N42" s="103">
        <v>0.30892126789366103</v>
      </c>
      <c r="O42" s="106">
        <v>1145</v>
      </c>
      <c r="P42" s="106">
        <v>11386</v>
      </c>
      <c r="Q42" s="103">
        <v>0.41142927978182703</v>
      </c>
      <c r="R42" s="104">
        <v>5</v>
      </c>
      <c r="S42" s="107"/>
      <c r="T42" s="101" t="s">
        <v>60</v>
      </c>
      <c r="U42" s="106">
        <v>7786</v>
      </c>
      <c r="V42" s="106">
        <v>7824</v>
      </c>
      <c r="W42" s="106">
        <v>38</v>
      </c>
      <c r="X42" s="106">
        <v>0</v>
      </c>
      <c r="Y42" s="106">
        <v>0</v>
      </c>
      <c r="Z42" s="106">
        <v>0</v>
      </c>
      <c r="AA42" s="106">
        <v>0</v>
      </c>
      <c r="AB42" s="106">
        <v>243</v>
      </c>
      <c r="AC42" s="106">
        <v>7824</v>
      </c>
      <c r="AD42" s="106">
        <v>8067</v>
      </c>
      <c r="AE42" s="101" t="s">
        <v>171</v>
      </c>
      <c r="AF42" s="106">
        <v>4034</v>
      </c>
      <c r="AG42" s="106">
        <v>16</v>
      </c>
    </row>
    <row r="43" spans="1:33" x14ac:dyDescent="0.2">
      <c r="A43" s="101" t="s">
        <v>176</v>
      </c>
      <c r="B43" s="101" t="s">
        <v>175</v>
      </c>
      <c r="C43" s="102">
        <v>1001</v>
      </c>
      <c r="D43" s="102">
        <v>0</v>
      </c>
      <c r="E43" s="102">
        <v>1001</v>
      </c>
      <c r="F43" s="103">
        <v>-0.15811606391926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1001</v>
      </c>
      <c r="N43" s="103">
        <v>-0.15811606391926</v>
      </c>
      <c r="O43" s="106">
        <v>655</v>
      </c>
      <c r="P43" s="106">
        <v>1656</v>
      </c>
      <c r="Q43" s="103">
        <v>-0.26334519572953702</v>
      </c>
      <c r="R43" s="104">
        <v>5</v>
      </c>
      <c r="S43" s="107"/>
      <c r="T43" s="101" t="s">
        <v>60</v>
      </c>
      <c r="U43" s="106">
        <v>1185</v>
      </c>
      <c r="V43" s="106">
        <v>1189</v>
      </c>
      <c r="W43" s="106">
        <v>4</v>
      </c>
      <c r="X43" s="106">
        <v>0</v>
      </c>
      <c r="Y43" s="106">
        <v>0</v>
      </c>
      <c r="Z43" s="106">
        <v>0</v>
      </c>
      <c r="AA43" s="106">
        <v>0</v>
      </c>
      <c r="AB43" s="106">
        <v>1059</v>
      </c>
      <c r="AC43" s="106">
        <v>1189</v>
      </c>
      <c r="AD43" s="106">
        <v>2248</v>
      </c>
      <c r="AE43" s="101" t="s">
        <v>174</v>
      </c>
      <c r="AF43" s="106">
        <v>4034</v>
      </c>
      <c r="AG43" s="106">
        <v>16</v>
      </c>
    </row>
    <row r="44" spans="1:33" x14ac:dyDescent="0.2">
      <c r="A44" s="101" t="s">
        <v>179</v>
      </c>
      <c r="B44" s="101" t="s">
        <v>178</v>
      </c>
      <c r="C44" s="102">
        <v>130504</v>
      </c>
      <c r="D44" s="102">
        <v>45204</v>
      </c>
      <c r="E44" s="102">
        <v>175708</v>
      </c>
      <c r="F44" s="103">
        <v>0.102357067123399</v>
      </c>
      <c r="G44" s="102">
        <v>9049</v>
      </c>
      <c r="H44" s="102">
        <v>334</v>
      </c>
      <c r="I44" s="102">
        <v>9383</v>
      </c>
      <c r="J44" s="116">
        <v>5.7835400225479103E-2</v>
      </c>
      <c r="K44" s="106">
        <v>0</v>
      </c>
      <c r="L44" s="103">
        <v>0</v>
      </c>
      <c r="M44" s="106">
        <v>185091</v>
      </c>
      <c r="N44" s="103">
        <v>0.10001010323125101</v>
      </c>
      <c r="O44" s="106">
        <v>11627</v>
      </c>
      <c r="P44" s="106">
        <v>196718</v>
      </c>
      <c r="Q44" s="103">
        <v>8.7885591673763697E-2</v>
      </c>
      <c r="R44" s="104">
        <v>3</v>
      </c>
      <c r="S44" s="107"/>
      <c r="T44" s="101" t="s">
        <v>60</v>
      </c>
      <c r="U44" s="106">
        <v>123197</v>
      </c>
      <c r="V44" s="106">
        <v>159393</v>
      </c>
      <c r="W44" s="106">
        <v>36196</v>
      </c>
      <c r="X44" s="106">
        <v>8404</v>
      </c>
      <c r="Y44" s="106">
        <v>8870</v>
      </c>
      <c r="Z44" s="106">
        <v>466</v>
      </c>
      <c r="AA44" s="106">
        <v>0</v>
      </c>
      <c r="AB44" s="106">
        <v>12563</v>
      </c>
      <c r="AC44" s="106">
        <v>168263</v>
      </c>
      <c r="AD44" s="106">
        <v>180826</v>
      </c>
      <c r="AE44" s="101" t="s">
        <v>177</v>
      </c>
      <c r="AF44" s="106">
        <v>4034</v>
      </c>
      <c r="AG44" s="106">
        <v>16</v>
      </c>
    </row>
    <row r="45" spans="1:33" x14ac:dyDescent="0.2">
      <c r="A45" s="101" t="s">
        <v>182</v>
      </c>
      <c r="B45" s="101" t="s">
        <v>181</v>
      </c>
      <c r="C45" s="102">
        <v>242262</v>
      </c>
      <c r="D45" s="102">
        <v>35114</v>
      </c>
      <c r="E45" s="102">
        <v>277376</v>
      </c>
      <c r="F45" s="103">
        <v>1.9899692606374402E-2</v>
      </c>
      <c r="G45" s="102">
        <v>101824</v>
      </c>
      <c r="H45" s="102">
        <v>3182</v>
      </c>
      <c r="I45" s="102">
        <v>105006</v>
      </c>
      <c r="J45" s="116">
        <v>-6.0550754200440197E-2</v>
      </c>
      <c r="K45" s="106">
        <v>0</v>
      </c>
      <c r="L45" s="103">
        <v>0</v>
      </c>
      <c r="M45" s="106">
        <v>382382</v>
      </c>
      <c r="N45" s="103">
        <v>-3.5336609874445602E-3</v>
      </c>
      <c r="O45" s="106">
        <v>3116</v>
      </c>
      <c r="P45" s="106">
        <v>385498</v>
      </c>
      <c r="Q45" s="103">
        <v>-2.2044540345398999E-4</v>
      </c>
      <c r="R45" s="104">
        <v>2</v>
      </c>
      <c r="S45" s="107"/>
      <c r="T45" s="101" t="s">
        <v>60</v>
      </c>
      <c r="U45" s="106">
        <v>234934</v>
      </c>
      <c r="V45" s="106">
        <v>271964</v>
      </c>
      <c r="W45" s="106">
        <v>37030</v>
      </c>
      <c r="X45" s="106">
        <v>108598</v>
      </c>
      <c r="Y45" s="106">
        <v>111774</v>
      </c>
      <c r="Z45" s="106">
        <v>3176</v>
      </c>
      <c r="AA45" s="106">
        <v>0</v>
      </c>
      <c r="AB45" s="106">
        <v>1845</v>
      </c>
      <c r="AC45" s="106">
        <v>383738</v>
      </c>
      <c r="AD45" s="106">
        <v>385583</v>
      </c>
      <c r="AE45" s="101" t="s">
        <v>180</v>
      </c>
      <c r="AF45" s="106">
        <v>4034</v>
      </c>
      <c r="AG45" s="106">
        <v>16</v>
      </c>
    </row>
    <row r="46" spans="1:33" x14ac:dyDescent="0.2">
      <c r="A46" s="101" t="s">
        <v>185</v>
      </c>
      <c r="B46" s="101" t="s">
        <v>184</v>
      </c>
      <c r="C46" s="102">
        <v>5266</v>
      </c>
      <c r="D46" s="102">
        <v>1082</v>
      </c>
      <c r="E46" s="102">
        <v>6348</v>
      </c>
      <c r="F46" s="103">
        <v>-8.5829493087557607E-2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6348</v>
      </c>
      <c r="N46" s="103">
        <v>-8.5829493087557607E-2</v>
      </c>
      <c r="O46" s="106">
        <v>2528</v>
      </c>
      <c r="P46" s="106">
        <v>8876</v>
      </c>
      <c r="Q46" s="103">
        <v>-4.35344827586207E-2</v>
      </c>
      <c r="R46" s="104">
        <v>5</v>
      </c>
      <c r="S46" s="107"/>
      <c r="T46" s="101" t="s">
        <v>60</v>
      </c>
      <c r="U46" s="106">
        <v>5670</v>
      </c>
      <c r="V46" s="106">
        <v>6944</v>
      </c>
      <c r="W46" s="106">
        <v>1274</v>
      </c>
      <c r="X46" s="106">
        <v>0</v>
      </c>
      <c r="Y46" s="106">
        <v>0</v>
      </c>
      <c r="Z46" s="106">
        <v>0</v>
      </c>
      <c r="AA46" s="106">
        <v>0</v>
      </c>
      <c r="AB46" s="106">
        <v>2336</v>
      </c>
      <c r="AC46" s="106">
        <v>6944</v>
      </c>
      <c r="AD46" s="106">
        <v>9280</v>
      </c>
      <c r="AE46" s="101" t="s">
        <v>183</v>
      </c>
      <c r="AF46" s="106">
        <v>4034</v>
      </c>
      <c r="AG46" s="106">
        <v>16</v>
      </c>
    </row>
    <row r="47" spans="1:33" x14ac:dyDescent="0.2">
      <c r="A47" s="101" t="s">
        <v>188</v>
      </c>
      <c r="B47" s="101" t="s">
        <v>187</v>
      </c>
      <c r="C47" s="102">
        <v>884</v>
      </c>
      <c r="D47" s="102">
        <v>40</v>
      </c>
      <c r="E47" s="102">
        <v>924</v>
      </c>
      <c r="F47" s="103">
        <v>-0.110683349374398</v>
      </c>
      <c r="G47" s="102">
        <v>0</v>
      </c>
      <c r="H47" s="102">
        <v>0</v>
      </c>
      <c r="I47" s="102">
        <v>0</v>
      </c>
      <c r="J47" s="116">
        <v>0</v>
      </c>
      <c r="K47" s="106">
        <v>462</v>
      </c>
      <c r="L47" s="103">
        <v>0</v>
      </c>
      <c r="M47" s="106">
        <v>1386</v>
      </c>
      <c r="N47" s="103">
        <v>0.33397497593840203</v>
      </c>
      <c r="O47" s="106">
        <v>1662</v>
      </c>
      <c r="P47" s="106">
        <v>3048</v>
      </c>
      <c r="Q47" s="103">
        <v>4.4551062371487302E-2</v>
      </c>
      <c r="R47" s="104">
        <v>5</v>
      </c>
      <c r="S47" s="107"/>
      <c r="T47" s="101" t="s">
        <v>60</v>
      </c>
      <c r="U47" s="106">
        <v>1017</v>
      </c>
      <c r="V47" s="106">
        <v>1039</v>
      </c>
      <c r="W47" s="106">
        <v>22</v>
      </c>
      <c r="X47" s="106">
        <v>0</v>
      </c>
      <c r="Y47" s="106">
        <v>0</v>
      </c>
      <c r="Z47" s="106">
        <v>0</v>
      </c>
      <c r="AA47" s="106">
        <v>0</v>
      </c>
      <c r="AB47" s="106">
        <v>1879</v>
      </c>
      <c r="AC47" s="106">
        <v>1039</v>
      </c>
      <c r="AD47" s="106">
        <v>2918</v>
      </c>
      <c r="AE47" s="101" t="s">
        <v>186</v>
      </c>
      <c r="AF47" s="106">
        <v>4034</v>
      </c>
      <c r="AG47" s="106">
        <v>16</v>
      </c>
    </row>
    <row r="48" spans="1:33" x14ac:dyDescent="0.2">
      <c r="A48" s="101" t="s">
        <v>191</v>
      </c>
      <c r="B48" s="101" t="s">
        <v>190</v>
      </c>
      <c r="C48" s="102">
        <v>843</v>
      </c>
      <c r="D48" s="102">
        <v>0</v>
      </c>
      <c r="E48" s="102">
        <v>843</v>
      </c>
      <c r="F48" s="103">
        <v>-6.2291434927697405E-2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843</v>
      </c>
      <c r="N48" s="103">
        <v>-6.2291434927697405E-2</v>
      </c>
      <c r="O48" s="106">
        <v>0</v>
      </c>
      <c r="P48" s="106">
        <v>843</v>
      </c>
      <c r="Q48" s="103">
        <v>-6.2291434927697405E-2</v>
      </c>
      <c r="R48" s="104">
        <v>5</v>
      </c>
      <c r="S48" s="107"/>
      <c r="T48" s="101" t="s">
        <v>60</v>
      </c>
      <c r="U48" s="106">
        <v>899</v>
      </c>
      <c r="V48" s="106">
        <v>899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899</v>
      </c>
      <c r="AD48" s="106">
        <v>899</v>
      </c>
      <c r="AE48" s="101" t="s">
        <v>189</v>
      </c>
      <c r="AF48" s="106">
        <v>4034</v>
      </c>
      <c r="AG48" s="106">
        <v>16</v>
      </c>
    </row>
    <row r="49" spans="1:33" x14ac:dyDescent="0.2">
      <c r="A49" s="101" t="s">
        <v>194</v>
      </c>
      <c r="B49" s="101" t="s">
        <v>193</v>
      </c>
      <c r="C49" s="102">
        <v>8844</v>
      </c>
      <c r="D49" s="102">
        <v>58</v>
      </c>
      <c r="E49" s="102">
        <v>8902</v>
      </c>
      <c r="F49" s="103">
        <v>0.184721852541922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8902</v>
      </c>
      <c r="N49" s="103">
        <v>0.184721852541922</v>
      </c>
      <c r="O49" s="106">
        <v>282</v>
      </c>
      <c r="P49" s="106">
        <v>9184</v>
      </c>
      <c r="Q49" s="103">
        <v>0.192572393195689</v>
      </c>
      <c r="R49" s="104">
        <v>5</v>
      </c>
      <c r="S49" s="107"/>
      <c r="T49" s="101" t="s">
        <v>60</v>
      </c>
      <c r="U49" s="106">
        <v>7416</v>
      </c>
      <c r="V49" s="106">
        <v>7514</v>
      </c>
      <c r="W49" s="106">
        <v>98</v>
      </c>
      <c r="X49" s="106">
        <v>0</v>
      </c>
      <c r="Y49" s="106">
        <v>0</v>
      </c>
      <c r="Z49" s="106">
        <v>0</v>
      </c>
      <c r="AA49" s="106">
        <v>0</v>
      </c>
      <c r="AB49" s="106">
        <v>187</v>
      </c>
      <c r="AC49" s="106">
        <v>7514</v>
      </c>
      <c r="AD49" s="106">
        <v>7701</v>
      </c>
      <c r="AE49" s="101" t="s">
        <v>192</v>
      </c>
      <c r="AF49" s="106">
        <v>4034</v>
      </c>
      <c r="AG49" s="106">
        <v>16</v>
      </c>
    </row>
    <row r="50" spans="1:33" x14ac:dyDescent="0.2">
      <c r="A50" s="101" t="s">
        <v>197</v>
      </c>
      <c r="B50" s="101" t="s">
        <v>196</v>
      </c>
      <c r="C50" s="102">
        <v>66956</v>
      </c>
      <c r="D50" s="102">
        <v>536</v>
      </c>
      <c r="E50" s="102">
        <v>67492</v>
      </c>
      <c r="F50" s="103">
        <v>1.9701456457363899E-2</v>
      </c>
      <c r="G50" s="102">
        <v>27831</v>
      </c>
      <c r="H50" s="102">
        <v>8</v>
      </c>
      <c r="I50" s="102">
        <v>27839</v>
      </c>
      <c r="J50" s="116">
        <v>-4.9571540746304307E-2</v>
      </c>
      <c r="K50" s="106">
        <v>0</v>
      </c>
      <c r="L50" s="103">
        <v>-1</v>
      </c>
      <c r="M50" s="106">
        <v>95331</v>
      </c>
      <c r="N50" s="103">
        <v>-1.69645942634539E-3</v>
      </c>
      <c r="O50" s="106">
        <v>678</v>
      </c>
      <c r="P50" s="106">
        <v>96009</v>
      </c>
      <c r="Q50" s="103">
        <v>3.9211995733734904E-3</v>
      </c>
      <c r="R50" s="104">
        <v>3</v>
      </c>
      <c r="S50" s="108"/>
      <c r="T50" s="101" t="s">
        <v>60</v>
      </c>
      <c r="U50" s="106">
        <v>65836</v>
      </c>
      <c r="V50" s="106">
        <v>66188</v>
      </c>
      <c r="W50" s="106">
        <v>352</v>
      </c>
      <c r="X50" s="106">
        <v>29279</v>
      </c>
      <c r="Y50" s="106">
        <v>29291</v>
      </c>
      <c r="Z50" s="106">
        <v>12</v>
      </c>
      <c r="AA50" s="106">
        <v>14</v>
      </c>
      <c r="AB50" s="106">
        <v>141</v>
      </c>
      <c r="AC50" s="106">
        <v>95493</v>
      </c>
      <c r="AD50" s="106">
        <v>95634</v>
      </c>
      <c r="AE50" s="101" t="s">
        <v>195</v>
      </c>
      <c r="AF50" s="106">
        <v>4034</v>
      </c>
      <c r="AG50" s="106">
        <v>16</v>
      </c>
    </row>
    <row r="51" spans="1:33" x14ac:dyDescent="0.2">
      <c r="A51" s="109" t="s">
        <v>245</v>
      </c>
      <c r="B51" s="110"/>
      <c r="C51" s="111">
        <v>2129067</v>
      </c>
      <c r="D51" s="111">
        <v>501106</v>
      </c>
      <c r="E51" s="111">
        <v>2630173</v>
      </c>
      <c r="F51" s="112">
        <v>3.2743674173918304E-2</v>
      </c>
      <c r="G51" s="111">
        <v>1872523</v>
      </c>
      <c r="H51" s="111">
        <v>320308</v>
      </c>
      <c r="I51" s="111">
        <v>2192831</v>
      </c>
      <c r="J51" s="117">
        <v>6.7719471484385702E-2</v>
      </c>
      <c r="K51" s="118">
        <v>42452</v>
      </c>
      <c r="L51" s="112">
        <v>-6.9137156013595005E-2</v>
      </c>
      <c r="M51" s="118">
        <v>4865456</v>
      </c>
      <c r="N51" s="112">
        <v>4.7204140900648901E-2</v>
      </c>
      <c r="O51" s="118">
        <v>70075</v>
      </c>
      <c r="P51" s="118">
        <v>4935531</v>
      </c>
      <c r="Q51" s="112">
        <v>4.7122885903890195E-2</v>
      </c>
      <c r="R51" s="113">
        <v>0</v>
      </c>
      <c r="S51" s="114" t="s">
        <v>198</v>
      </c>
      <c r="T51" s="114">
        <v>0</v>
      </c>
      <c r="U51" s="115">
        <v>2055406</v>
      </c>
      <c r="V51" s="115">
        <v>2546782</v>
      </c>
      <c r="W51" s="115">
        <v>491376</v>
      </c>
      <c r="X51" s="115">
        <v>1735752</v>
      </c>
      <c r="Y51" s="115">
        <v>2053752</v>
      </c>
      <c r="Z51" s="115">
        <v>318000</v>
      </c>
      <c r="AA51" s="115">
        <v>45605</v>
      </c>
      <c r="AB51" s="115">
        <v>67282</v>
      </c>
      <c r="AC51" s="115">
        <v>4646139</v>
      </c>
      <c r="AD51" s="115">
        <v>4713421</v>
      </c>
      <c r="AE51" s="114">
        <v>0</v>
      </c>
      <c r="AF51" s="115">
        <v>185564</v>
      </c>
      <c r="AG51" s="115">
        <v>736</v>
      </c>
    </row>
    <row r="52" spans="1:33" x14ac:dyDescent="0.2">
      <c r="A52" s="101" t="s">
        <v>201</v>
      </c>
      <c r="B52" s="101" t="s">
        <v>200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16">
        <v>-1</v>
      </c>
      <c r="K52" s="106">
        <v>0</v>
      </c>
      <c r="L52" s="103">
        <v>0</v>
      </c>
      <c r="M52" s="106">
        <v>0</v>
      </c>
      <c r="N52" s="103">
        <v>-1</v>
      </c>
      <c r="O52" s="106">
        <v>0</v>
      </c>
      <c r="P52" s="106">
        <v>0</v>
      </c>
      <c r="Q52" s="103">
        <v>-1</v>
      </c>
      <c r="R52" s="104">
        <v>6</v>
      </c>
      <c r="S52" s="105" t="s">
        <v>142</v>
      </c>
      <c r="T52" s="101" t="s">
        <v>142</v>
      </c>
      <c r="U52" s="106">
        <v>0</v>
      </c>
      <c r="V52" s="106">
        <v>0</v>
      </c>
      <c r="W52" s="106">
        <v>0</v>
      </c>
      <c r="X52" s="106">
        <v>141629</v>
      </c>
      <c r="Y52" s="106">
        <v>141629</v>
      </c>
      <c r="Z52" s="106">
        <v>0</v>
      </c>
      <c r="AA52" s="106">
        <v>0</v>
      </c>
      <c r="AB52" s="106">
        <v>0</v>
      </c>
      <c r="AC52" s="106">
        <v>141629</v>
      </c>
      <c r="AD52" s="106">
        <v>141629</v>
      </c>
      <c r="AE52" s="101" t="s">
        <v>199</v>
      </c>
      <c r="AF52" s="106">
        <v>4034</v>
      </c>
      <c r="AG52" s="106">
        <v>16</v>
      </c>
    </row>
    <row r="53" spans="1:33" x14ac:dyDescent="0.2">
      <c r="A53" s="101" t="s">
        <v>204</v>
      </c>
      <c r="B53" s="101" t="s">
        <v>203</v>
      </c>
      <c r="C53" s="102">
        <v>173</v>
      </c>
      <c r="D53" s="102">
        <v>0</v>
      </c>
      <c r="E53" s="102">
        <v>173</v>
      </c>
      <c r="F53" s="103">
        <v>0.57272727272727308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173</v>
      </c>
      <c r="N53" s="103">
        <v>0.57272727272727308</v>
      </c>
      <c r="O53" s="106">
        <v>0</v>
      </c>
      <c r="P53" s="106">
        <v>173</v>
      </c>
      <c r="Q53" s="103">
        <v>0.57272727272727308</v>
      </c>
      <c r="R53" s="104">
        <v>6</v>
      </c>
      <c r="S53" s="107"/>
      <c r="T53" s="101" t="s">
        <v>142</v>
      </c>
      <c r="U53" s="106">
        <v>110</v>
      </c>
      <c r="V53" s="106">
        <v>110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110</v>
      </c>
      <c r="AD53" s="106">
        <v>110</v>
      </c>
      <c r="AE53" s="101" t="s">
        <v>202</v>
      </c>
      <c r="AF53" s="106">
        <v>4034</v>
      </c>
      <c r="AG53" s="106">
        <v>16</v>
      </c>
    </row>
    <row r="54" spans="1:33" x14ac:dyDescent="0.2">
      <c r="A54" s="101" t="s">
        <v>207</v>
      </c>
      <c r="B54" s="101" t="s">
        <v>206</v>
      </c>
      <c r="C54" s="102">
        <v>29703</v>
      </c>
      <c r="D54" s="102">
        <v>0</v>
      </c>
      <c r="E54" s="102">
        <v>29703</v>
      </c>
      <c r="F54" s="103">
        <v>-5.4917432944096206E-2</v>
      </c>
      <c r="G54" s="102">
        <v>163644</v>
      </c>
      <c r="H54" s="102">
        <v>0</v>
      </c>
      <c r="I54" s="102">
        <v>163644</v>
      </c>
      <c r="J54" s="116">
        <v>0.59676050153681004</v>
      </c>
      <c r="K54" s="106">
        <v>0</v>
      </c>
      <c r="L54" s="103">
        <v>0</v>
      </c>
      <c r="M54" s="106">
        <v>193347</v>
      </c>
      <c r="N54" s="103">
        <v>0.44381468703795002</v>
      </c>
      <c r="O54" s="106">
        <v>0</v>
      </c>
      <c r="P54" s="106">
        <v>193347</v>
      </c>
      <c r="Q54" s="103">
        <v>0.44317884946966901</v>
      </c>
      <c r="R54" s="104">
        <v>6</v>
      </c>
      <c r="S54" s="107"/>
      <c r="T54" s="101" t="s">
        <v>142</v>
      </c>
      <c r="U54" s="106">
        <v>31427</v>
      </c>
      <c r="V54" s="106">
        <v>31429</v>
      </c>
      <c r="W54" s="106">
        <v>2</v>
      </c>
      <c r="X54" s="106">
        <v>102473</v>
      </c>
      <c r="Y54" s="106">
        <v>102485</v>
      </c>
      <c r="Z54" s="106">
        <v>12</v>
      </c>
      <c r="AA54" s="106">
        <v>0</v>
      </c>
      <c r="AB54" s="106">
        <v>59</v>
      </c>
      <c r="AC54" s="106">
        <v>133914</v>
      </c>
      <c r="AD54" s="106">
        <v>133973</v>
      </c>
      <c r="AE54" s="101" t="s">
        <v>205</v>
      </c>
      <c r="AF54" s="106">
        <v>4034</v>
      </c>
      <c r="AG54" s="106">
        <v>16</v>
      </c>
    </row>
    <row r="55" spans="1:33" x14ac:dyDescent="0.2">
      <c r="A55" s="101" t="s">
        <v>210</v>
      </c>
      <c r="B55" s="101" t="s">
        <v>209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03">
        <v>0</v>
      </c>
      <c r="R55" s="104">
        <v>6</v>
      </c>
      <c r="S55" s="107"/>
      <c r="T55" s="101" t="s">
        <v>142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208</v>
      </c>
      <c r="AF55" s="106">
        <v>4034</v>
      </c>
      <c r="AG55" s="106">
        <v>16</v>
      </c>
    </row>
    <row r="56" spans="1:33" x14ac:dyDescent="0.2">
      <c r="A56" s="101" t="s">
        <v>213</v>
      </c>
      <c r="B56" s="101" t="s">
        <v>212</v>
      </c>
      <c r="C56" s="102">
        <v>2804</v>
      </c>
      <c r="D56" s="102">
        <v>0</v>
      </c>
      <c r="E56" s="102">
        <v>2804</v>
      </c>
      <c r="F56" s="103">
        <v>-0.18653901943719201</v>
      </c>
      <c r="G56" s="102">
        <v>0</v>
      </c>
      <c r="H56" s="102">
        <v>0</v>
      </c>
      <c r="I56" s="102">
        <v>0</v>
      </c>
      <c r="J56" s="116">
        <v>0</v>
      </c>
      <c r="K56" s="106">
        <v>0</v>
      </c>
      <c r="L56" s="103">
        <v>0</v>
      </c>
      <c r="M56" s="106">
        <v>2804</v>
      </c>
      <c r="N56" s="103">
        <v>-0.18653901943719201</v>
      </c>
      <c r="O56" s="106">
        <v>0</v>
      </c>
      <c r="P56" s="106">
        <v>2804</v>
      </c>
      <c r="Q56" s="103">
        <v>-0.18653901943719201</v>
      </c>
      <c r="R56" s="104">
        <v>6</v>
      </c>
      <c r="S56" s="107"/>
      <c r="T56" s="101" t="s">
        <v>142</v>
      </c>
      <c r="U56" s="106">
        <v>3447</v>
      </c>
      <c r="V56" s="106">
        <v>3447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3447</v>
      </c>
      <c r="AD56" s="106">
        <v>3447</v>
      </c>
      <c r="AE56" s="101" t="s">
        <v>211</v>
      </c>
      <c r="AF56" s="106">
        <v>4034</v>
      </c>
      <c r="AG56" s="106">
        <v>16</v>
      </c>
    </row>
    <row r="57" spans="1:33" x14ac:dyDescent="0.2">
      <c r="A57" s="101" t="s">
        <v>216</v>
      </c>
      <c r="B57" s="101" t="s">
        <v>215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0</v>
      </c>
      <c r="N57" s="103">
        <v>-1</v>
      </c>
      <c r="O57" s="106">
        <v>0</v>
      </c>
      <c r="P57" s="106">
        <v>0</v>
      </c>
      <c r="Q57" s="103">
        <v>-1</v>
      </c>
      <c r="R57" s="104">
        <v>6</v>
      </c>
      <c r="S57" s="108"/>
      <c r="T57" s="101" t="s">
        <v>142</v>
      </c>
      <c r="U57" s="106">
        <v>331</v>
      </c>
      <c r="V57" s="106">
        <v>331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331</v>
      </c>
      <c r="AD57" s="106">
        <v>331</v>
      </c>
      <c r="AE57" s="101" t="s">
        <v>214</v>
      </c>
      <c r="AF57" s="106">
        <v>4034</v>
      </c>
      <c r="AG57" s="106">
        <v>16</v>
      </c>
    </row>
    <row r="58" spans="1:33" x14ac:dyDescent="0.2">
      <c r="A58" s="109" t="s">
        <v>246</v>
      </c>
      <c r="B58" s="110"/>
      <c r="C58" s="111">
        <v>32680</v>
      </c>
      <c r="D58" s="111">
        <v>0</v>
      </c>
      <c r="E58" s="111">
        <v>32680</v>
      </c>
      <c r="F58" s="112">
        <v>-7.4666591160064605E-2</v>
      </c>
      <c r="G58" s="111">
        <v>163644</v>
      </c>
      <c r="H58" s="111">
        <v>0</v>
      </c>
      <c r="I58" s="111">
        <v>163644</v>
      </c>
      <c r="J58" s="117">
        <v>-0.32964106933645798</v>
      </c>
      <c r="K58" s="118">
        <v>0</v>
      </c>
      <c r="L58" s="112">
        <v>0</v>
      </c>
      <c r="M58" s="118">
        <v>196324</v>
      </c>
      <c r="N58" s="112">
        <v>-0.29741510426545398</v>
      </c>
      <c r="O58" s="118">
        <v>0</v>
      </c>
      <c r="P58" s="118">
        <v>196324</v>
      </c>
      <c r="Q58" s="112">
        <v>-0.29756341908476203</v>
      </c>
      <c r="R58" s="113">
        <v>0</v>
      </c>
      <c r="S58" s="114" t="s">
        <v>198</v>
      </c>
      <c r="T58" s="114">
        <v>0</v>
      </c>
      <c r="U58" s="115">
        <v>35315</v>
      </c>
      <c r="V58" s="115">
        <v>35317</v>
      </c>
      <c r="W58" s="115">
        <v>2</v>
      </c>
      <c r="X58" s="115">
        <v>244102</v>
      </c>
      <c r="Y58" s="115">
        <v>244114</v>
      </c>
      <c r="Z58" s="115">
        <v>12</v>
      </c>
      <c r="AA58" s="115">
        <v>0</v>
      </c>
      <c r="AB58" s="115">
        <v>59</v>
      </c>
      <c r="AC58" s="115">
        <v>279431</v>
      </c>
      <c r="AD58" s="115">
        <v>279490</v>
      </c>
      <c r="AE58" s="114">
        <v>0</v>
      </c>
      <c r="AF58" s="115">
        <v>24204</v>
      </c>
      <c r="AG58" s="115">
        <v>96</v>
      </c>
    </row>
    <row r="59" spans="1:33" x14ac:dyDescent="0.2">
      <c r="A59" s="109" t="s">
        <v>247</v>
      </c>
      <c r="B59" s="110"/>
      <c r="C59" s="111">
        <v>2161747</v>
      </c>
      <c r="D59" s="111">
        <v>501106</v>
      </c>
      <c r="E59" s="111">
        <v>2662853</v>
      </c>
      <c r="F59" s="112">
        <v>3.1274556087895901E-2</v>
      </c>
      <c r="G59" s="111">
        <v>2036167</v>
      </c>
      <c r="H59" s="111">
        <v>320308</v>
      </c>
      <c r="I59" s="111">
        <v>2356475</v>
      </c>
      <c r="J59" s="117">
        <v>2.55058388957407E-2</v>
      </c>
      <c r="K59" s="118">
        <v>42452</v>
      </c>
      <c r="L59" s="112">
        <v>-6.9137156013595005E-2</v>
      </c>
      <c r="M59" s="118">
        <v>5061780</v>
      </c>
      <c r="N59" s="112">
        <v>2.7653652267656301E-2</v>
      </c>
      <c r="O59" s="118">
        <v>70075</v>
      </c>
      <c r="P59" s="118">
        <v>5131855</v>
      </c>
      <c r="Q59" s="112">
        <v>2.7828254899796904E-2</v>
      </c>
      <c r="R59" s="113">
        <v>0</v>
      </c>
      <c r="S59" s="114">
        <v>0</v>
      </c>
      <c r="T59" s="114">
        <v>0</v>
      </c>
      <c r="U59" s="115">
        <v>2090721</v>
      </c>
      <c r="V59" s="115">
        <v>2582099</v>
      </c>
      <c r="W59" s="115">
        <v>491378</v>
      </c>
      <c r="X59" s="115">
        <v>1979854</v>
      </c>
      <c r="Y59" s="115">
        <v>2297866</v>
      </c>
      <c r="Z59" s="115">
        <v>318012</v>
      </c>
      <c r="AA59" s="115">
        <v>45605</v>
      </c>
      <c r="AB59" s="115">
        <v>67341</v>
      </c>
      <c r="AC59" s="115">
        <v>4925570</v>
      </c>
      <c r="AD59" s="115">
        <v>4992911</v>
      </c>
      <c r="AE59" s="114">
        <v>0</v>
      </c>
      <c r="AF59" s="115">
        <v>209768</v>
      </c>
      <c r="AG59" s="115">
        <v>832</v>
      </c>
    </row>
  </sheetData>
  <pageMargins left="0.75" right="0.75" top="1" bottom="1" header="0.5" footer="0.5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57" zoomScaleSheetLayoutView="16384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3.5703125" style="98" hidden="1" customWidth="1"/>
    <col min="32" max="32" width="9.140625" style="98" hidden="1" customWidth="1"/>
    <col min="33" max="33" width="9.85546875" style="98" hidden="1" customWidth="1"/>
    <col min="34" max="16384" width="11.42578125" style="98"/>
  </cols>
  <sheetData>
    <row r="1" spans="1:33" ht="15.75" x14ac:dyDescent="0.25">
      <c r="A1" s="97" t="s">
        <v>248</v>
      </c>
    </row>
    <row r="4" spans="1:33" ht="57" x14ac:dyDescent="0.2">
      <c r="A4" s="99" t="s">
        <v>231</v>
      </c>
      <c r="B4" s="99" t="s">
        <v>45</v>
      </c>
      <c r="C4" s="99" t="s">
        <v>232</v>
      </c>
      <c r="D4" s="99" t="s">
        <v>233</v>
      </c>
      <c r="E4" s="99" t="s">
        <v>234</v>
      </c>
      <c r="F4" s="99" t="s">
        <v>235</v>
      </c>
      <c r="G4" s="99" t="s">
        <v>236</v>
      </c>
      <c r="H4" s="99" t="s">
        <v>233</v>
      </c>
      <c r="I4" s="99" t="s">
        <v>238</v>
      </c>
      <c r="J4" s="99" t="s">
        <v>239</v>
      </c>
      <c r="K4" s="99" t="s">
        <v>240</v>
      </c>
      <c r="L4" s="99" t="s">
        <v>241</v>
      </c>
      <c r="M4" s="99" t="s">
        <v>249</v>
      </c>
      <c r="N4" s="99" t="s">
        <v>243</v>
      </c>
      <c r="O4" s="99" t="s">
        <v>217</v>
      </c>
      <c r="P4" s="99" t="s">
        <v>47</v>
      </c>
      <c r="Q4" s="99" t="s">
        <v>244</v>
      </c>
      <c r="R4" s="100" t="s">
        <v>48</v>
      </c>
      <c r="S4" s="100" t="s">
        <v>49</v>
      </c>
      <c r="T4" s="100" t="s">
        <v>50</v>
      </c>
      <c r="U4" s="100" t="s">
        <v>218</v>
      </c>
      <c r="V4" s="100" t="s">
        <v>219</v>
      </c>
      <c r="W4" s="100" t="s">
        <v>220</v>
      </c>
      <c r="X4" s="100" t="s">
        <v>221</v>
      </c>
      <c r="Y4" s="100" t="s">
        <v>222</v>
      </c>
      <c r="Z4" s="100" t="s">
        <v>223</v>
      </c>
      <c r="AA4" s="100" t="s">
        <v>53</v>
      </c>
      <c r="AB4" s="100" t="s">
        <v>224</v>
      </c>
      <c r="AC4" s="100" t="s">
        <v>225</v>
      </c>
      <c r="AD4" s="100" t="s">
        <v>56</v>
      </c>
      <c r="AE4" s="100" t="s">
        <v>44</v>
      </c>
      <c r="AF4" s="100" t="s">
        <v>226</v>
      </c>
      <c r="AG4" s="100" t="s">
        <v>227</v>
      </c>
    </row>
    <row r="5" spans="1:33" x14ac:dyDescent="0.2">
      <c r="A5" s="101" t="s">
        <v>61</v>
      </c>
      <c r="B5" s="101" t="s">
        <v>58</v>
      </c>
      <c r="C5" s="102">
        <v>239649</v>
      </c>
      <c r="D5" s="102">
        <v>11986</v>
      </c>
      <c r="E5" s="102">
        <v>251635</v>
      </c>
      <c r="F5" s="103">
        <v>5.71531344297676E-3</v>
      </c>
      <c r="G5" s="102">
        <v>2349</v>
      </c>
      <c r="H5" s="102">
        <v>0</v>
      </c>
      <c r="I5" s="102">
        <v>2349</v>
      </c>
      <c r="J5" s="103">
        <v>0.15034280117531798</v>
      </c>
      <c r="K5" s="102">
        <v>702</v>
      </c>
      <c r="L5" s="119">
        <v>0.33714285714285697</v>
      </c>
      <c r="M5" s="102">
        <v>254686</v>
      </c>
      <c r="N5" s="103">
        <v>7.5720412070957198E-3</v>
      </c>
      <c r="O5" s="102">
        <v>6095</v>
      </c>
      <c r="P5" s="102">
        <v>260781</v>
      </c>
      <c r="Q5" s="103">
        <v>6.0180309465668307E-3</v>
      </c>
      <c r="R5" s="104">
        <v>4</v>
      </c>
      <c r="S5" s="105" t="s">
        <v>60</v>
      </c>
      <c r="T5" s="101" t="s">
        <v>60</v>
      </c>
      <c r="U5" s="106">
        <v>238411</v>
      </c>
      <c r="V5" s="106">
        <v>250205</v>
      </c>
      <c r="W5" s="106">
        <v>11794</v>
      </c>
      <c r="X5" s="106">
        <v>2042</v>
      </c>
      <c r="Y5" s="106">
        <v>2042</v>
      </c>
      <c r="Z5" s="106">
        <v>0</v>
      </c>
      <c r="AA5" s="106">
        <v>525</v>
      </c>
      <c r="AB5" s="106">
        <v>6449</v>
      </c>
      <c r="AC5" s="106">
        <v>252772</v>
      </c>
      <c r="AD5" s="106">
        <v>259221</v>
      </c>
      <c r="AE5" s="101" t="s">
        <v>57</v>
      </c>
      <c r="AF5" s="106">
        <v>32272</v>
      </c>
      <c r="AG5" s="106">
        <v>72</v>
      </c>
    </row>
    <row r="6" spans="1:33" x14ac:dyDescent="0.2">
      <c r="A6" s="101" t="s">
        <v>64</v>
      </c>
      <c r="B6" s="101" t="s">
        <v>63</v>
      </c>
      <c r="C6" s="102">
        <v>31169</v>
      </c>
      <c r="D6" s="102">
        <v>236</v>
      </c>
      <c r="E6" s="102">
        <v>31405</v>
      </c>
      <c r="F6" s="103">
        <v>-5.1294444612270798E-2</v>
      </c>
      <c r="G6" s="102">
        <v>46</v>
      </c>
      <c r="H6" s="102">
        <v>0</v>
      </c>
      <c r="I6" s="102">
        <v>46</v>
      </c>
      <c r="J6" s="103">
        <v>0</v>
      </c>
      <c r="K6" s="102">
        <v>0</v>
      </c>
      <c r="L6" s="119">
        <v>0</v>
      </c>
      <c r="M6" s="102">
        <v>31451</v>
      </c>
      <c r="N6" s="103">
        <v>-4.9904842461408298E-2</v>
      </c>
      <c r="O6" s="102">
        <v>10981</v>
      </c>
      <c r="P6" s="102">
        <v>42432</v>
      </c>
      <c r="Q6" s="103">
        <v>5.8339360985708202E-2</v>
      </c>
      <c r="R6" s="104">
        <v>5</v>
      </c>
      <c r="S6" s="107"/>
      <c r="T6" s="101" t="s">
        <v>60</v>
      </c>
      <c r="U6" s="106">
        <v>32865</v>
      </c>
      <c r="V6" s="106">
        <v>33103</v>
      </c>
      <c r="W6" s="106">
        <v>238</v>
      </c>
      <c r="X6" s="106">
        <v>0</v>
      </c>
      <c r="Y6" s="106">
        <v>0</v>
      </c>
      <c r="Z6" s="106">
        <v>0</v>
      </c>
      <c r="AA6" s="106">
        <v>0</v>
      </c>
      <c r="AB6" s="106">
        <v>6990</v>
      </c>
      <c r="AC6" s="106">
        <v>33103</v>
      </c>
      <c r="AD6" s="106">
        <v>40093</v>
      </c>
      <c r="AE6" s="101" t="s">
        <v>62</v>
      </c>
      <c r="AF6" s="106">
        <v>32272</v>
      </c>
      <c r="AG6" s="106">
        <v>72</v>
      </c>
    </row>
    <row r="7" spans="1:33" x14ac:dyDescent="0.2">
      <c r="A7" s="101" t="s">
        <v>67</v>
      </c>
      <c r="B7" s="101" t="s">
        <v>66</v>
      </c>
      <c r="C7" s="102">
        <v>163951</v>
      </c>
      <c r="D7" s="102">
        <v>12</v>
      </c>
      <c r="E7" s="102">
        <v>163963</v>
      </c>
      <c r="F7" s="103">
        <v>-1.7149810578813603E-2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19">
        <v>0</v>
      </c>
      <c r="M7" s="102">
        <v>163963</v>
      </c>
      <c r="N7" s="103">
        <v>-1.7149810578813603E-2</v>
      </c>
      <c r="O7" s="102">
        <v>1242</v>
      </c>
      <c r="P7" s="102">
        <v>165205</v>
      </c>
      <c r="Q7" s="103">
        <v>-1.0232875809553501E-2</v>
      </c>
      <c r="R7" s="104">
        <v>4</v>
      </c>
      <c r="S7" s="107"/>
      <c r="T7" s="101" t="s">
        <v>60</v>
      </c>
      <c r="U7" s="106">
        <v>166824</v>
      </c>
      <c r="V7" s="106">
        <v>166824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89</v>
      </c>
      <c r="AC7" s="106">
        <v>166824</v>
      </c>
      <c r="AD7" s="106">
        <v>166913</v>
      </c>
      <c r="AE7" s="101" t="s">
        <v>65</v>
      </c>
      <c r="AF7" s="106">
        <v>32272</v>
      </c>
      <c r="AG7" s="106">
        <v>72</v>
      </c>
    </row>
    <row r="8" spans="1:33" x14ac:dyDescent="0.2">
      <c r="A8" s="101" t="s">
        <v>70</v>
      </c>
      <c r="B8" s="101" t="s">
        <v>69</v>
      </c>
      <c r="C8" s="102">
        <v>2104331</v>
      </c>
      <c r="D8" s="102">
        <v>184552</v>
      </c>
      <c r="E8" s="102">
        <v>2288883</v>
      </c>
      <c r="F8" s="103">
        <v>2.64560253896046E-2</v>
      </c>
      <c r="G8" s="102">
        <v>1575008</v>
      </c>
      <c r="H8" s="102">
        <v>51002</v>
      </c>
      <c r="I8" s="102">
        <v>1626010</v>
      </c>
      <c r="J8" s="103">
        <v>2.5976738360504299E-2</v>
      </c>
      <c r="K8" s="102">
        <v>106231</v>
      </c>
      <c r="L8" s="119">
        <v>-0.13352256506880003</v>
      </c>
      <c r="M8" s="102">
        <v>4021124</v>
      </c>
      <c r="N8" s="103">
        <v>2.1281675327779099E-2</v>
      </c>
      <c r="O8" s="102">
        <v>50850</v>
      </c>
      <c r="P8" s="102">
        <v>4071974</v>
      </c>
      <c r="Q8" s="103">
        <v>2.1340688772279001E-2</v>
      </c>
      <c r="R8" s="104">
        <v>2</v>
      </c>
      <c r="S8" s="107"/>
      <c r="T8" s="101" t="s">
        <v>60</v>
      </c>
      <c r="U8" s="106">
        <v>2032043</v>
      </c>
      <c r="V8" s="106">
        <v>2229889</v>
      </c>
      <c r="W8" s="106">
        <v>197846</v>
      </c>
      <c r="X8" s="106">
        <v>1531067</v>
      </c>
      <c r="Y8" s="106">
        <v>1584841</v>
      </c>
      <c r="Z8" s="106">
        <v>53774</v>
      </c>
      <c r="AA8" s="106">
        <v>122601</v>
      </c>
      <c r="AB8" s="106">
        <v>49560</v>
      </c>
      <c r="AC8" s="106">
        <v>3937331</v>
      </c>
      <c r="AD8" s="106">
        <v>3986891</v>
      </c>
      <c r="AE8" s="101" t="s">
        <v>68</v>
      </c>
      <c r="AF8" s="106">
        <v>32272</v>
      </c>
      <c r="AG8" s="106">
        <v>72</v>
      </c>
    </row>
    <row r="9" spans="1:33" x14ac:dyDescent="0.2">
      <c r="A9" s="101" t="s">
        <v>73</v>
      </c>
      <c r="B9" s="101" t="s">
        <v>72</v>
      </c>
      <c r="C9" s="102">
        <v>3904</v>
      </c>
      <c r="D9" s="102">
        <v>30</v>
      </c>
      <c r="E9" s="102">
        <v>3934</v>
      </c>
      <c r="F9" s="103">
        <v>7.6844262295082009E-3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19">
        <v>0</v>
      </c>
      <c r="M9" s="102">
        <v>3934</v>
      </c>
      <c r="N9" s="103">
        <v>7.6844262295082009E-3</v>
      </c>
      <c r="O9" s="102">
        <v>5294</v>
      </c>
      <c r="P9" s="102">
        <v>9228</v>
      </c>
      <c r="Q9" s="103">
        <v>-5.3635524561583402E-2</v>
      </c>
      <c r="R9" s="104">
        <v>5</v>
      </c>
      <c r="S9" s="107"/>
      <c r="T9" s="101" t="s">
        <v>60</v>
      </c>
      <c r="U9" s="106">
        <v>3846</v>
      </c>
      <c r="V9" s="106">
        <v>3904</v>
      </c>
      <c r="W9" s="106">
        <v>58</v>
      </c>
      <c r="X9" s="106">
        <v>0</v>
      </c>
      <c r="Y9" s="106">
        <v>0</v>
      </c>
      <c r="Z9" s="106">
        <v>0</v>
      </c>
      <c r="AA9" s="106">
        <v>0</v>
      </c>
      <c r="AB9" s="106">
        <v>5847</v>
      </c>
      <c r="AC9" s="106">
        <v>3904</v>
      </c>
      <c r="AD9" s="106">
        <v>9751</v>
      </c>
      <c r="AE9" s="101" t="s">
        <v>71</v>
      </c>
      <c r="AF9" s="106">
        <v>32272</v>
      </c>
      <c r="AG9" s="106">
        <v>72</v>
      </c>
    </row>
    <row r="10" spans="1:33" x14ac:dyDescent="0.2">
      <c r="A10" s="101" t="s">
        <v>76</v>
      </c>
      <c r="B10" s="101" t="s">
        <v>75</v>
      </c>
      <c r="C10" s="102">
        <v>809056</v>
      </c>
      <c r="D10" s="102">
        <v>308156</v>
      </c>
      <c r="E10" s="102">
        <v>1117212</v>
      </c>
      <c r="F10" s="103">
        <v>2.6702053749646203E-2</v>
      </c>
      <c r="G10" s="102">
        <v>41407</v>
      </c>
      <c r="H10" s="102">
        <v>470</v>
      </c>
      <c r="I10" s="102">
        <v>41877</v>
      </c>
      <c r="J10" s="103">
        <v>3.7689562890276501E-2</v>
      </c>
      <c r="K10" s="102">
        <v>0</v>
      </c>
      <c r="L10" s="119">
        <v>0</v>
      </c>
      <c r="M10" s="102">
        <v>1159089</v>
      </c>
      <c r="N10" s="103">
        <v>2.7094971076958001E-2</v>
      </c>
      <c r="O10" s="102">
        <v>88426</v>
      </c>
      <c r="P10" s="102">
        <v>1247515</v>
      </c>
      <c r="Q10" s="103">
        <v>3.4989268597019403E-2</v>
      </c>
      <c r="R10" s="104">
        <v>3</v>
      </c>
      <c r="S10" s="107"/>
      <c r="T10" s="101" t="s">
        <v>60</v>
      </c>
      <c r="U10" s="106">
        <v>779644</v>
      </c>
      <c r="V10" s="106">
        <v>1088156</v>
      </c>
      <c r="W10" s="106">
        <v>308512</v>
      </c>
      <c r="X10" s="106">
        <v>39830</v>
      </c>
      <c r="Y10" s="106">
        <v>40356</v>
      </c>
      <c r="Z10" s="106">
        <v>526</v>
      </c>
      <c r="AA10" s="106">
        <v>0</v>
      </c>
      <c r="AB10" s="106">
        <v>76829</v>
      </c>
      <c r="AC10" s="106">
        <v>1128512</v>
      </c>
      <c r="AD10" s="106">
        <v>1205341</v>
      </c>
      <c r="AE10" s="101" t="s">
        <v>74</v>
      </c>
      <c r="AF10" s="106">
        <v>32272</v>
      </c>
      <c r="AG10" s="106">
        <v>72</v>
      </c>
    </row>
    <row r="11" spans="1:33" x14ac:dyDescent="0.2">
      <c r="A11" s="101" t="s">
        <v>79</v>
      </c>
      <c r="B11" s="101" t="s">
        <v>78</v>
      </c>
      <c r="C11" s="102">
        <v>61361</v>
      </c>
      <c r="D11" s="102">
        <v>424</v>
      </c>
      <c r="E11" s="102">
        <v>61785</v>
      </c>
      <c r="F11" s="103">
        <v>-6.3844842558939902E-3</v>
      </c>
      <c r="G11" s="102">
        <v>0</v>
      </c>
      <c r="H11" s="102">
        <v>0</v>
      </c>
      <c r="I11" s="102">
        <v>0</v>
      </c>
      <c r="J11" s="103">
        <v>0</v>
      </c>
      <c r="K11" s="102">
        <v>8214</v>
      </c>
      <c r="L11" s="119">
        <v>-8.7333333333333305E-2</v>
      </c>
      <c r="M11" s="102">
        <v>69999</v>
      </c>
      <c r="N11" s="103">
        <v>-1.6619370065466002E-2</v>
      </c>
      <c r="O11" s="102">
        <v>10968</v>
      </c>
      <c r="P11" s="102">
        <v>80967</v>
      </c>
      <c r="Q11" s="103">
        <v>-8.7747169173567702E-2</v>
      </c>
      <c r="R11" s="104">
        <v>5</v>
      </c>
      <c r="S11" s="107"/>
      <c r="T11" s="101" t="s">
        <v>60</v>
      </c>
      <c r="U11" s="106">
        <v>61472</v>
      </c>
      <c r="V11" s="106">
        <v>62182</v>
      </c>
      <c r="W11" s="106">
        <v>710</v>
      </c>
      <c r="X11" s="106">
        <v>0</v>
      </c>
      <c r="Y11" s="106">
        <v>0</v>
      </c>
      <c r="Z11" s="106">
        <v>0</v>
      </c>
      <c r="AA11" s="106">
        <v>9000</v>
      </c>
      <c r="AB11" s="106">
        <v>17573</v>
      </c>
      <c r="AC11" s="106">
        <v>71182</v>
      </c>
      <c r="AD11" s="106">
        <v>88755</v>
      </c>
      <c r="AE11" s="101" t="s">
        <v>77</v>
      </c>
      <c r="AF11" s="106">
        <v>32272</v>
      </c>
      <c r="AG11" s="106">
        <v>72</v>
      </c>
    </row>
    <row r="12" spans="1:33" x14ac:dyDescent="0.2">
      <c r="A12" s="101" t="s">
        <v>82</v>
      </c>
      <c r="B12" s="101" t="s">
        <v>81</v>
      </c>
      <c r="C12" s="102">
        <v>9440</v>
      </c>
      <c r="D12" s="102">
        <v>218</v>
      </c>
      <c r="E12" s="102">
        <v>9658</v>
      </c>
      <c r="F12" s="103">
        <v>6.65930425179459E-2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19">
        <v>0</v>
      </c>
      <c r="M12" s="102">
        <v>9658</v>
      </c>
      <c r="N12" s="103">
        <v>6.65930425179459E-2</v>
      </c>
      <c r="O12" s="102">
        <v>8914</v>
      </c>
      <c r="P12" s="102">
        <v>18572</v>
      </c>
      <c r="Q12" s="103">
        <v>-6.2071917808219201E-3</v>
      </c>
      <c r="R12" s="104">
        <v>5</v>
      </c>
      <c r="S12" s="107"/>
      <c r="T12" s="101" t="s">
        <v>60</v>
      </c>
      <c r="U12" s="106">
        <v>8837</v>
      </c>
      <c r="V12" s="106">
        <v>9055</v>
      </c>
      <c r="W12" s="106">
        <v>218</v>
      </c>
      <c r="X12" s="106">
        <v>0</v>
      </c>
      <c r="Y12" s="106">
        <v>0</v>
      </c>
      <c r="Z12" s="106">
        <v>0</v>
      </c>
      <c r="AA12" s="106">
        <v>0</v>
      </c>
      <c r="AB12" s="106">
        <v>9633</v>
      </c>
      <c r="AC12" s="106">
        <v>9055</v>
      </c>
      <c r="AD12" s="106">
        <v>18688</v>
      </c>
      <c r="AE12" s="101" t="s">
        <v>80</v>
      </c>
      <c r="AF12" s="106">
        <v>32272</v>
      </c>
      <c r="AG12" s="106">
        <v>72</v>
      </c>
    </row>
    <row r="13" spans="1:33" x14ac:dyDescent="0.2">
      <c r="A13" s="101" t="s">
        <v>85</v>
      </c>
      <c r="B13" s="101" t="s">
        <v>84</v>
      </c>
      <c r="C13" s="102">
        <v>69</v>
      </c>
      <c r="D13" s="102">
        <v>0</v>
      </c>
      <c r="E13" s="102">
        <v>69</v>
      </c>
      <c r="F13" s="103">
        <v>-0.89792899408283999</v>
      </c>
      <c r="G13" s="102">
        <v>1349</v>
      </c>
      <c r="H13" s="102">
        <v>0</v>
      </c>
      <c r="I13" s="102">
        <v>1349</v>
      </c>
      <c r="J13" s="103">
        <v>-0.43319327731092405</v>
      </c>
      <c r="K13" s="102">
        <v>0</v>
      </c>
      <c r="L13" s="119">
        <v>0</v>
      </c>
      <c r="M13" s="102">
        <v>1418</v>
      </c>
      <c r="N13" s="103">
        <v>-0.53599476439790605</v>
      </c>
      <c r="O13" s="102">
        <v>0</v>
      </c>
      <c r="P13" s="102">
        <v>1418</v>
      </c>
      <c r="Q13" s="103">
        <v>-0.53599476439790605</v>
      </c>
      <c r="R13" s="104">
        <v>5</v>
      </c>
      <c r="S13" s="107"/>
      <c r="T13" s="101" t="s">
        <v>60</v>
      </c>
      <c r="U13" s="106">
        <v>676</v>
      </c>
      <c r="V13" s="106">
        <v>676</v>
      </c>
      <c r="W13" s="106">
        <v>0</v>
      </c>
      <c r="X13" s="106">
        <v>2380</v>
      </c>
      <c r="Y13" s="106">
        <v>2380</v>
      </c>
      <c r="Z13" s="106">
        <v>0</v>
      </c>
      <c r="AA13" s="106">
        <v>0</v>
      </c>
      <c r="AB13" s="106">
        <v>0</v>
      </c>
      <c r="AC13" s="106">
        <v>3056</v>
      </c>
      <c r="AD13" s="106">
        <v>3056</v>
      </c>
      <c r="AE13" s="101" t="s">
        <v>83</v>
      </c>
      <c r="AF13" s="106">
        <v>32272</v>
      </c>
      <c r="AG13" s="106">
        <v>72</v>
      </c>
    </row>
    <row r="14" spans="1:33" x14ac:dyDescent="0.2">
      <c r="A14" s="101" t="s">
        <v>88</v>
      </c>
      <c r="B14" s="101" t="s">
        <v>87</v>
      </c>
      <c r="C14" s="102">
        <v>64541</v>
      </c>
      <c r="D14" s="102">
        <v>1132</v>
      </c>
      <c r="E14" s="102">
        <v>65673</v>
      </c>
      <c r="F14" s="103">
        <v>-6.5605258664845498E-2</v>
      </c>
      <c r="G14" s="102">
        <v>0</v>
      </c>
      <c r="H14" s="102">
        <v>0</v>
      </c>
      <c r="I14" s="102">
        <v>0</v>
      </c>
      <c r="J14" s="103">
        <v>0</v>
      </c>
      <c r="K14" s="102">
        <v>20089</v>
      </c>
      <c r="L14" s="119">
        <v>-0.16121085594989601</v>
      </c>
      <c r="M14" s="102">
        <v>85762</v>
      </c>
      <c r="N14" s="103">
        <v>-8.9903856357577902E-2</v>
      </c>
      <c r="O14" s="102">
        <v>6883</v>
      </c>
      <c r="P14" s="102">
        <v>92645</v>
      </c>
      <c r="Q14" s="103">
        <v>-5.7901748034859001E-2</v>
      </c>
      <c r="R14" s="104">
        <v>5</v>
      </c>
      <c r="S14" s="107"/>
      <c r="T14" s="101" t="s">
        <v>60</v>
      </c>
      <c r="U14" s="106">
        <v>69206</v>
      </c>
      <c r="V14" s="106">
        <v>70284</v>
      </c>
      <c r="W14" s="106">
        <v>1078</v>
      </c>
      <c r="X14" s="106">
        <v>0</v>
      </c>
      <c r="Y14" s="106">
        <v>0</v>
      </c>
      <c r="Z14" s="106">
        <v>0</v>
      </c>
      <c r="AA14" s="106">
        <v>23950</v>
      </c>
      <c r="AB14" s="106">
        <v>4105</v>
      </c>
      <c r="AC14" s="106">
        <v>94234</v>
      </c>
      <c r="AD14" s="106">
        <v>98339</v>
      </c>
      <c r="AE14" s="101" t="s">
        <v>86</v>
      </c>
      <c r="AF14" s="106">
        <v>32272</v>
      </c>
      <c r="AG14" s="106">
        <v>72</v>
      </c>
    </row>
    <row r="15" spans="1:33" x14ac:dyDescent="0.2">
      <c r="A15" s="101" t="s">
        <v>91</v>
      </c>
      <c r="B15" s="101" t="s">
        <v>90</v>
      </c>
      <c r="C15" s="102">
        <v>53218</v>
      </c>
      <c r="D15" s="102">
        <v>380</v>
      </c>
      <c r="E15" s="102">
        <v>53598</v>
      </c>
      <c r="F15" s="103">
        <v>2.5014343086632199E-2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19">
        <v>0</v>
      </c>
      <c r="M15" s="102">
        <v>53598</v>
      </c>
      <c r="N15" s="103">
        <v>2.5014343086632199E-2</v>
      </c>
      <c r="O15" s="102">
        <v>1992</v>
      </c>
      <c r="P15" s="102">
        <v>55590</v>
      </c>
      <c r="Q15" s="103">
        <v>2.0318264412752602E-2</v>
      </c>
      <c r="R15" s="104">
        <v>5</v>
      </c>
      <c r="S15" s="107"/>
      <c r="T15" s="101" t="s">
        <v>60</v>
      </c>
      <c r="U15" s="106">
        <v>51918</v>
      </c>
      <c r="V15" s="106">
        <v>52290</v>
      </c>
      <c r="W15" s="106">
        <v>372</v>
      </c>
      <c r="X15" s="106">
        <v>0</v>
      </c>
      <c r="Y15" s="106">
        <v>0</v>
      </c>
      <c r="Z15" s="106">
        <v>0</v>
      </c>
      <c r="AA15" s="106">
        <v>0</v>
      </c>
      <c r="AB15" s="106">
        <v>2193</v>
      </c>
      <c r="AC15" s="106">
        <v>52290</v>
      </c>
      <c r="AD15" s="106">
        <v>54483</v>
      </c>
      <c r="AE15" s="101" t="s">
        <v>89</v>
      </c>
      <c r="AF15" s="106">
        <v>32272</v>
      </c>
      <c r="AG15" s="106">
        <v>72</v>
      </c>
    </row>
    <row r="16" spans="1:33" x14ac:dyDescent="0.2">
      <c r="A16" s="101" t="s">
        <v>94</v>
      </c>
      <c r="B16" s="101" t="s">
        <v>93</v>
      </c>
      <c r="C16" s="102">
        <v>83004</v>
      </c>
      <c r="D16" s="102">
        <v>7630</v>
      </c>
      <c r="E16" s="102">
        <v>90634</v>
      </c>
      <c r="F16" s="103">
        <v>0.12154135524427101</v>
      </c>
      <c r="G16" s="102">
        <v>0</v>
      </c>
      <c r="H16" s="102">
        <v>0</v>
      </c>
      <c r="I16" s="102">
        <v>0</v>
      </c>
      <c r="J16" s="103">
        <v>0</v>
      </c>
      <c r="K16" s="102">
        <v>17294</v>
      </c>
      <c r="L16" s="119">
        <v>0.19014520679925703</v>
      </c>
      <c r="M16" s="102">
        <v>107928</v>
      </c>
      <c r="N16" s="103">
        <v>0.131997105188635</v>
      </c>
      <c r="O16" s="102">
        <v>20103</v>
      </c>
      <c r="P16" s="102">
        <v>128031</v>
      </c>
      <c r="Q16" s="103">
        <v>0.11584552767585601</v>
      </c>
      <c r="R16" s="104">
        <v>5</v>
      </c>
      <c r="S16" s="107"/>
      <c r="T16" s="101" t="s">
        <v>60</v>
      </c>
      <c r="U16" s="106">
        <v>73244</v>
      </c>
      <c r="V16" s="106">
        <v>80812</v>
      </c>
      <c r="W16" s="106">
        <v>7568</v>
      </c>
      <c r="X16" s="106">
        <v>0</v>
      </c>
      <c r="Y16" s="106">
        <v>0</v>
      </c>
      <c r="Z16" s="106">
        <v>0</v>
      </c>
      <c r="AA16" s="106">
        <v>14531</v>
      </c>
      <c r="AB16" s="106">
        <v>19396</v>
      </c>
      <c r="AC16" s="106">
        <v>95343</v>
      </c>
      <c r="AD16" s="106">
        <v>114739</v>
      </c>
      <c r="AE16" s="101" t="s">
        <v>92</v>
      </c>
      <c r="AF16" s="106">
        <v>32272</v>
      </c>
      <c r="AG16" s="106">
        <v>72</v>
      </c>
    </row>
    <row r="17" spans="1:33" x14ac:dyDescent="0.2">
      <c r="A17" s="101" t="s">
        <v>97</v>
      </c>
      <c r="B17" s="101" t="s">
        <v>96</v>
      </c>
      <c r="C17" s="102">
        <v>475102</v>
      </c>
      <c r="D17" s="102">
        <v>6536</v>
      </c>
      <c r="E17" s="102">
        <v>481638</v>
      </c>
      <c r="F17" s="103">
        <v>5.8652083507343598E-2</v>
      </c>
      <c r="G17" s="102">
        <v>37141</v>
      </c>
      <c r="H17" s="102">
        <v>148</v>
      </c>
      <c r="I17" s="102">
        <v>37289</v>
      </c>
      <c r="J17" s="103">
        <v>0.175345142785097</v>
      </c>
      <c r="K17" s="102">
        <v>0</v>
      </c>
      <c r="L17" s="119">
        <v>0</v>
      </c>
      <c r="M17" s="102">
        <v>518927</v>
      </c>
      <c r="N17" s="103">
        <v>6.6259143585107302E-2</v>
      </c>
      <c r="O17" s="102">
        <v>7192</v>
      </c>
      <c r="P17" s="102">
        <v>526119</v>
      </c>
      <c r="Q17" s="103">
        <v>5.9373942879234497E-2</v>
      </c>
      <c r="R17" s="104">
        <v>4</v>
      </c>
      <c r="S17" s="107"/>
      <c r="T17" s="101" t="s">
        <v>60</v>
      </c>
      <c r="U17" s="106">
        <v>452024</v>
      </c>
      <c r="V17" s="106">
        <v>454954</v>
      </c>
      <c r="W17" s="106">
        <v>2930</v>
      </c>
      <c r="X17" s="106">
        <v>31726</v>
      </c>
      <c r="Y17" s="106">
        <v>31726</v>
      </c>
      <c r="Z17" s="106">
        <v>0</v>
      </c>
      <c r="AA17" s="106">
        <v>0</v>
      </c>
      <c r="AB17" s="106">
        <v>9952</v>
      </c>
      <c r="AC17" s="106">
        <v>486680</v>
      </c>
      <c r="AD17" s="106">
        <v>496632</v>
      </c>
      <c r="AE17" s="101" t="s">
        <v>95</v>
      </c>
      <c r="AF17" s="106">
        <v>32272</v>
      </c>
      <c r="AG17" s="106">
        <v>72</v>
      </c>
    </row>
    <row r="18" spans="1:33" x14ac:dyDescent="0.2">
      <c r="A18" s="101" t="s">
        <v>100</v>
      </c>
      <c r="B18" s="101" t="s">
        <v>99</v>
      </c>
      <c r="C18" s="102">
        <v>6794</v>
      </c>
      <c r="D18" s="102">
        <v>24</v>
      </c>
      <c r="E18" s="102">
        <v>6818</v>
      </c>
      <c r="F18" s="103">
        <v>0.18142436319528701</v>
      </c>
      <c r="G18" s="102">
        <v>0</v>
      </c>
      <c r="H18" s="102">
        <v>0</v>
      </c>
      <c r="I18" s="102">
        <v>0</v>
      </c>
      <c r="J18" s="103">
        <v>-1</v>
      </c>
      <c r="K18" s="102">
        <v>0</v>
      </c>
      <c r="L18" s="119">
        <v>0</v>
      </c>
      <c r="M18" s="102">
        <v>6818</v>
      </c>
      <c r="N18" s="103">
        <v>0.179380729977513</v>
      </c>
      <c r="O18" s="102">
        <v>7872</v>
      </c>
      <c r="P18" s="102">
        <v>14690</v>
      </c>
      <c r="Q18" s="103">
        <v>0.51771877260047494</v>
      </c>
      <c r="R18" s="104">
        <v>5</v>
      </c>
      <c r="S18" s="107"/>
      <c r="T18" s="101" t="s">
        <v>60</v>
      </c>
      <c r="U18" s="106">
        <v>5767</v>
      </c>
      <c r="V18" s="106">
        <v>5771</v>
      </c>
      <c r="W18" s="106">
        <v>4</v>
      </c>
      <c r="X18" s="106">
        <v>10</v>
      </c>
      <c r="Y18" s="106">
        <v>10</v>
      </c>
      <c r="Z18" s="106">
        <v>0</v>
      </c>
      <c r="AA18" s="106">
        <v>0</v>
      </c>
      <c r="AB18" s="106">
        <v>3898</v>
      </c>
      <c r="AC18" s="106">
        <v>5781</v>
      </c>
      <c r="AD18" s="106">
        <v>9679</v>
      </c>
      <c r="AE18" s="101" t="s">
        <v>98</v>
      </c>
      <c r="AF18" s="106">
        <v>32272</v>
      </c>
      <c r="AG18" s="106">
        <v>72</v>
      </c>
    </row>
    <row r="19" spans="1:33" x14ac:dyDescent="0.2">
      <c r="A19" s="101" t="s">
        <v>103</v>
      </c>
      <c r="B19" s="101" t="s">
        <v>102</v>
      </c>
      <c r="C19" s="102">
        <v>309047</v>
      </c>
      <c r="D19" s="102">
        <v>54</v>
      </c>
      <c r="E19" s="102">
        <v>309101</v>
      </c>
      <c r="F19" s="103">
        <v>4.1308588157216497E-2</v>
      </c>
      <c r="G19" s="102">
        <v>106597</v>
      </c>
      <c r="H19" s="102">
        <v>16</v>
      </c>
      <c r="I19" s="102">
        <v>106613</v>
      </c>
      <c r="J19" s="103">
        <v>-8.5039734985667914E-2</v>
      </c>
      <c r="K19" s="102">
        <v>0</v>
      </c>
      <c r="L19" s="119">
        <v>0</v>
      </c>
      <c r="M19" s="102">
        <v>415714</v>
      </c>
      <c r="N19" s="103">
        <v>5.6923609145516901E-3</v>
      </c>
      <c r="O19" s="102">
        <v>704</v>
      </c>
      <c r="P19" s="102">
        <v>416418</v>
      </c>
      <c r="Q19" s="103">
        <v>5.7069712960838501E-3</v>
      </c>
      <c r="R19" s="104">
        <v>4</v>
      </c>
      <c r="S19" s="107"/>
      <c r="T19" s="101" t="s">
        <v>60</v>
      </c>
      <c r="U19" s="106">
        <v>296499</v>
      </c>
      <c r="V19" s="106">
        <v>296839</v>
      </c>
      <c r="W19" s="106">
        <v>340</v>
      </c>
      <c r="X19" s="106">
        <v>116510</v>
      </c>
      <c r="Y19" s="106">
        <v>116522</v>
      </c>
      <c r="Z19" s="106">
        <v>12</v>
      </c>
      <c r="AA19" s="106">
        <v>0</v>
      </c>
      <c r="AB19" s="106">
        <v>694</v>
      </c>
      <c r="AC19" s="106">
        <v>413361</v>
      </c>
      <c r="AD19" s="106">
        <v>414055</v>
      </c>
      <c r="AE19" s="101" t="s">
        <v>101</v>
      </c>
      <c r="AF19" s="106">
        <v>32272</v>
      </c>
      <c r="AG19" s="106">
        <v>72</v>
      </c>
    </row>
    <row r="20" spans="1:33" x14ac:dyDescent="0.2">
      <c r="A20" s="101" t="s">
        <v>106</v>
      </c>
      <c r="B20" s="101" t="s">
        <v>105</v>
      </c>
      <c r="C20" s="102">
        <v>9232</v>
      </c>
      <c r="D20" s="102">
        <v>194</v>
      </c>
      <c r="E20" s="102">
        <v>9426</v>
      </c>
      <c r="F20" s="103">
        <v>2.2121014964216E-2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19">
        <v>0</v>
      </c>
      <c r="M20" s="102">
        <v>9426</v>
      </c>
      <c r="N20" s="103">
        <v>2.2121014964216E-2</v>
      </c>
      <c r="O20" s="102">
        <v>7982</v>
      </c>
      <c r="P20" s="102">
        <v>17408</v>
      </c>
      <c r="Q20" s="103">
        <v>2.1716163868998703E-2</v>
      </c>
      <c r="R20" s="104">
        <v>5</v>
      </c>
      <c r="S20" s="107"/>
      <c r="T20" s="101" t="s">
        <v>60</v>
      </c>
      <c r="U20" s="106">
        <v>9148</v>
      </c>
      <c r="V20" s="106">
        <v>9222</v>
      </c>
      <c r="W20" s="106">
        <v>74</v>
      </c>
      <c r="X20" s="106">
        <v>0</v>
      </c>
      <c r="Y20" s="106">
        <v>0</v>
      </c>
      <c r="Z20" s="106">
        <v>0</v>
      </c>
      <c r="AA20" s="106">
        <v>0</v>
      </c>
      <c r="AB20" s="106">
        <v>7816</v>
      </c>
      <c r="AC20" s="106">
        <v>9222</v>
      </c>
      <c r="AD20" s="106">
        <v>17038</v>
      </c>
      <c r="AE20" s="101" t="s">
        <v>104</v>
      </c>
      <c r="AF20" s="106">
        <v>32272</v>
      </c>
      <c r="AG20" s="106">
        <v>72</v>
      </c>
    </row>
    <row r="21" spans="1:33" x14ac:dyDescent="0.2">
      <c r="A21" s="101" t="s">
        <v>109</v>
      </c>
      <c r="B21" s="101" t="s">
        <v>108</v>
      </c>
      <c r="C21" s="102">
        <v>179751</v>
      </c>
      <c r="D21" s="102">
        <v>36712</v>
      </c>
      <c r="E21" s="102">
        <v>216463</v>
      </c>
      <c r="F21" s="103">
        <v>3.0138485699329004E-2</v>
      </c>
      <c r="G21" s="102">
        <v>506</v>
      </c>
      <c r="H21" s="102">
        <v>0</v>
      </c>
      <c r="I21" s="102">
        <v>506</v>
      </c>
      <c r="J21" s="103">
        <v>-0.32171581769437002</v>
      </c>
      <c r="K21" s="102">
        <v>490</v>
      </c>
      <c r="L21" s="119">
        <v>3.7115384615384599</v>
      </c>
      <c r="M21" s="102">
        <v>217459</v>
      </c>
      <c r="N21" s="103">
        <v>3.0709071949947903E-2</v>
      </c>
      <c r="O21" s="102">
        <v>1748</v>
      </c>
      <c r="P21" s="102">
        <v>219207</v>
      </c>
      <c r="Q21" s="103">
        <v>2.39346421714942E-2</v>
      </c>
      <c r="R21" s="104">
        <v>4</v>
      </c>
      <c r="S21" s="107"/>
      <c r="T21" s="101" t="s">
        <v>60</v>
      </c>
      <c r="U21" s="106">
        <v>172506</v>
      </c>
      <c r="V21" s="106">
        <v>210130</v>
      </c>
      <c r="W21" s="106">
        <v>37624</v>
      </c>
      <c r="X21" s="106">
        <v>746</v>
      </c>
      <c r="Y21" s="106">
        <v>746</v>
      </c>
      <c r="Z21" s="106">
        <v>0</v>
      </c>
      <c r="AA21" s="106">
        <v>104</v>
      </c>
      <c r="AB21" s="106">
        <v>3103</v>
      </c>
      <c r="AC21" s="106">
        <v>210980</v>
      </c>
      <c r="AD21" s="106">
        <v>214083</v>
      </c>
      <c r="AE21" s="101" t="s">
        <v>107</v>
      </c>
      <c r="AF21" s="106">
        <v>32272</v>
      </c>
      <c r="AG21" s="106">
        <v>72</v>
      </c>
    </row>
    <row r="22" spans="1:33" x14ac:dyDescent="0.2">
      <c r="A22" s="101" t="s">
        <v>112</v>
      </c>
      <c r="B22" s="101" t="s">
        <v>111</v>
      </c>
      <c r="C22" s="102">
        <v>468893</v>
      </c>
      <c r="D22" s="102">
        <v>2758</v>
      </c>
      <c r="E22" s="102">
        <v>471651</v>
      </c>
      <c r="F22" s="103">
        <v>1.6820128964382799E-2</v>
      </c>
      <c r="G22" s="102">
        <v>196724</v>
      </c>
      <c r="H22" s="102">
        <v>1362</v>
      </c>
      <c r="I22" s="102">
        <v>198086</v>
      </c>
      <c r="J22" s="103">
        <v>-2.2912134799315299E-2</v>
      </c>
      <c r="K22" s="102">
        <v>61</v>
      </c>
      <c r="L22" s="119">
        <v>0</v>
      </c>
      <c r="M22" s="102">
        <v>669798</v>
      </c>
      <c r="N22" s="103">
        <v>4.8276275915869098E-3</v>
      </c>
      <c r="O22" s="102">
        <v>1479</v>
      </c>
      <c r="P22" s="102">
        <v>671277</v>
      </c>
      <c r="Q22" s="103">
        <v>3.9107949905931496E-3</v>
      </c>
      <c r="R22" s="104">
        <v>3</v>
      </c>
      <c r="S22" s="107"/>
      <c r="T22" s="101" t="s">
        <v>60</v>
      </c>
      <c r="U22" s="106">
        <v>461285</v>
      </c>
      <c r="V22" s="106">
        <v>463849</v>
      </c>
      <c r="W22" s="106">
        <v>2564</v>
      </c>
      <c r="X22" s="106">
        <v>201595</v>
      </c>
      <c r="Y22" s="106">
        <v>202731</v>
      </c>
      <c r="Z22" s="106">
        <v>1136</v>
      </c>
      <c r="AA22" s="106">
        <v>0</v>
      </c>
      <c r="AB22" s="106">
        <v>2082</v>
      </c>
      <c r="AC22" s="106">
        <v>666580</v>
      </c>
      <c r="AD22" s="106">
        <v>668662</v>
      </c>
      <c r="AE22" s="101" t="s">
        <v>110</v>
      </c>
      <c r="AF22" s="106">
        <v>32272</v>
      </c>
      <c r="AG22" s="106">
        <v>72</v>
      </c>
    </row>
    <row r="23" spans="1:33" x14ac:dyDescent="0.2">
      <c r="A23" s="101" t="s">
        <v>115</v>
      </c>
      <c r="B23" s="101" t="s">
        <v>114</v>
      </c>
      <c r="C23" s="102">
        <v>154751</v>
      </c>
      <c r="D23" s="102">
        <v>2394</v>
      </c>
      <c r="E23" s="102">
        <v>157145</v>
      </c>
      <c r="F23" s="103">
        <v>-4.4141798761572197E-2</v>
      </c>
      <c r="G23" s="102">
        <v>3355</v>
      </c>
      <c r="H23" s="102">
        <v>0</v>
      </c>
      <c r="I23" s="102">
        <v>3355</v>
      </c>
      <c r="J23" s="103">
        <v>-0.20666824308347101</v>
      </c>
      <c r="K23" s="102">
        <v>31283</v>
      </c>
      <c r="L23" s="119">
        <v>-4.6627860908786199E-2</v>
      </c>
      <c r="M23" s="102">
        <v>191783</v>
      </c>
      <c r="N23" s="103">
        <v>-4.7958737912273397E-2</v>
      </c>
      <c r="O23" s="102">
        <v>4459</v>
      </c>
      <c r="P23" s="102">
        <v>196242</v>
      </c>
      <c r="Q23" s="103">
        <v>-4.0433032941993303E-2</v>
      </c>
      <c r="R23" s="104">
        <v>4</v>
      </c>
      <c r="S23" s="107"/>
      <c r="T23" s="101" t="s">
        <v>60</v>
      </c>
      <c r="U23" s="106">
        <v>162968</v>
      </c>
      <c r="V23" s="106">
        <v>164402</v>
      </c>
      <c r="W23" s="106">
        <v>1434</v>
      </c>
      <c r="X23" s="106">
        <v>4229</v>
      </c>
      <c r="Y23" s="106">
        <v>4229</v>
      </c>
      <c r="Z23" s="106">
        <v>0</v>
      </c>
      <c r="AA23" s="106">
        <v>32813</v>
      </c>
      <c r="AB23" s="106">
        <v>3067</v>
      </c>
      <c r="AC23" s="106">
        <v>201444</v>
      </c>
      <c r="AD23" s="106">
        <v>204511</v>
      </c>
      <c r="AE23" s="101" t="s">
        <v>113</v>
      </c>
      <c r="AF23" s="106">
        <v>32272</v>
      </c>
      <c r="AG23" s="106">
        <v>72</v>
      </c>
    </row>
    <row r="24" spans="1:33" x14ac:dyDescent="0.2">
      <c r="A24" s="101" t="s">
        <v>118</v>
      </c>
      <c r="B24" s="101" t="s">
        <v>117</v>
      </c>
      <c r="C24" s="102">
        <v>38512</v>
      </c>
      <c r="D24" s="102">
        <v>84</v>
      </c>
      <c r="E24" s="102">
        <v>38596</v>
      </c>
      <c r="F24" s="103">
        <v>-4.6615217278707204E-4</v>
      </c>
      <c r="G24" s="102">
        <v>652</v>
      </c>
      <c r="H24" s="102">
        <v>0</v>
      </c>
      <c r="I24" s="102">
        <v>652</v>
      </c>
      <c r="J24" s="103">
        <v>0.85754985754985813</v>
      </c>
      <c r="K24" s="102">
        <v>15</v>
      </c>
      <c r="L24" s="119">
        <v>-0.57142857142857095</v>
      </c>
      <c r="M24" s="102">
        <v>39263</v>
      </c>
      <c r="N24" s="103">
        <v>6.7435897435897405E-3</v>
      </c>
      <c r="O24" s="102">
        <v>2207</v>
      </c>
      <c r="P24" s="102">
        <v>41470</v>
      </c>
      <c r="Q24" s="103">
        <v>-4.5129386912477806E-3</v>
      </c>
      <c r="R24" s="104">
        <v>4</v>
      </c>
      <c r="S24" s="107"/>
      <c r="T24" s="101" t="s">
        <v>60</v>
      </c>
      <c r="U24" s="106">
        <v>38540</v>
      </c>
      <c r="V24" s="106">
        <v>38614</v>
      </c>
      <c r="W24" s="106">
        <v>74</v>
      </c>
      <c r="X24" s="106">
        <v>351</v>
      </c>
      <c r="Y24" s="106">
        <v>351</v>
      </c>
      <c r="Z24" s="106">
        <v>0</v>
      </c>
      <c r="AA24" s="106">
        <v>35</v>
      </c>
      <c r="AB24" s="106">
        <v>2658</v>
      </c>
      <c r="AC24" s="106">
        <v>39000</v>
      </c>
      <c r="AD24" s="106">
        <v>41658</v>
      </c>
      <c r="AE24" s="101" t="s">
        <v>116</v>
      </c>
      <c r="AF24" s="106">
        <v>32272</v>
      </c>
      <c r="AG24" s="106">
        <v>72</v>
      </c>
    </row>
    <row r="25" spans="1:33" x14ac:dyDescent="0.2">
      <c r="A25" s="101" t="s">
        <v>121</v>
      </c>
      <c r="B25" s="101" t="s">
        <v>120</v>
      </c>
      <c r="C25" s="102">
        <v>83081</v>
      </c>
      <c r="D25" s="102">
        <v>824</v>
      </c>
      <c r="E25" s="102">
        <v>83905</v>
      </c>
      <c r="F25" s="103">
        <v>0.135216679519963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19">
        <v>0</v>
      </c>
      <c r="M25" s="102">
        <v>83905</v>
      </c>
      <c r="N25" s="103">
        <v>0.135216679519963</v>
      </c>
      <c r="O25" s="102">
        <v>7737</v>
      </c>
      <c r="P25" s="102">
        <v>91642</v>
      </c>
      <c r="Q25" s="103">
        <v>0.18828853360303902</v>
      </c>
      <c r="R25" s="104">
        <v>5</v>
      </c>
      <c r="S25" s="107"/>
      <c r="T25" s="101" t="s">
        <v>60</v>
      </c>
      <c r="U25" s="106">
        <v>73491</v>
      </c>
      <c r="V25" s="106">
        <v>73911</v>
      </c>
      <c r="W25" s="106">
        <v>420</v>
      </c>
      <c r="X25" s="106">
        <v>0</v>
      </c>
      <c r="Y25" s="106">
        <v>0</v>
      </c>
      <c r="Z25" s="106">
        <v>0</v>
      </c>
      <c r="AA25" s="106">
        <v>0</v>
      </c>
      <c r="AB25" s="106">
        <v>3210</v>
      </c>
      <c r="AC25" s="106">
        <v>73911</v>
      </c>
      <c r="AD25" s="106">
        <v>77121</v>
      </c>
      <c r="AE25" s="101" t="s">
        <v>119</v>
      </c>
      <c r="AF25" s="106">
        <v>32272</v>
      </c>
      <c r="AG25" s="106">
        <v>72</v>
      </c>
    </row>
    <row r="26" spans="1:33" x14ac:dyDescent="0.2">
      <c r="A26" s="101" t="s">
        <v>124</v>
      </c>
      <c r="B26" s="101" t="s">
        <v>123</v>
      </c>
      <c r="C26" s="102">
        <v>9889</v>
      </c>
      <c r="D26" s="102">
        <v>44</v>
      </c>
      <c r="E26" s="102">
        <v>9933</v>
      </c>
      <c r="F26" s="103">
        <v>-2.3495871018482103E-2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19">
        <v>0</v>
      </c>
      <c r="M26" s="102">
        <v>9933</v>
      </c>
      <c r="N26" s="103">
        <v>-2.3495871018482103E-2</v>
      </c>
      <c r="O26" s="102">
        <v>5777</v>
      </c>
      <c r="P26" s="102">
        <v>15710</v>
      </c>
      <c r="Q26" s="103">
        <v>-4.7070241416959799E-2</v>
      </c>
      <c r="R26" s="104">
        <v>5</v>
      </c>
      <c r="S26" s="107"/>
      <c r="T26" s="101" t="s">
        <v>60</v>
      </c>
      <c r="U26" s="106">
        <v>10134</v>
      </c>
      <c r="V26" s="106">
        <v>10172</v>
      </c>
      <c r="W26" s="106">
        <v>38</v>
      </c>
      <c r="X26" s="106">
        <v>0</v>
      </c>
      <c r="Y26" s="106">
        <v>0</v>
      </c>
      <c r="Z26" s="106">
        <v>0</v>
      </c>
      <c r="AA26" s="106">
        <v>0</v>
      </c>
      <c r="AB26" s="106">
        <v>6314</v>
      </c>
      <c r="AC26" s="106">
        <v>10172</v>
      </c>
      <c r="AD26" s="106">
        <v>16486</v>
      </c>
      <c r="AE26" s="101" t="s">
        <v>122</v>
      </c>
      <c r="AF26" s="106">
        <v>32272</v>
      </c>
      <c r="AG26" s="106">
        <v>72</v>
      </c>
    </row>
    <row r="27" spans="1:33" x14ac:dyDescent="0.2">
      <c r="A27" s="101" t="s">
        <v>127</v>
      </c>
      <c r="B27" s="101" t="s">
        <v>126</v>
      </c>
      <c r="C27" s="102">
        <v>74910</v>
      </c>
      <c r="D27" s="102">
        <v>1528</v>
      </c>
      <c r="E27" s="102">
        <v>76438</v>
      </c>
      <c r="F27" s="103">
        <v>6.0799089609614596E-2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19">
        <v>0</v>
      </c>
      <c r="M27" s="102">
        <v>76438</v>
      </c>
      <c r="N27" s="103">
        <v>6.0799089609614596E-2</v>
      </c>
      <c r="O27" s="102">
        <v>5479</v>
      </c>
      <c r="P27" s="102">
        <v>81917</v>
      </c>
      <c r="Q27" s="103">
        <v>-2.2680092581545699E-2</v>
      </c>
      <c r="R27" s="104">
        <v>5</v>
      </c>
      <c r="S27" s="107"/>
      <c r="T27" s="101" t="s">
        <v>60</v>
      </c>
      <c r="U27" s="106">
        <v>71087</v>
      </c>
      <c r="V27" s="106">
        <v>72057</v>
      </c>
      <c r="W27" s="106">
        <v>970</v>
      </c>
      <c r="X27" s="106">
        <v>0</v>
      </c>
      <c r="Y27" s="106">
        <v>0</v>
      </c>
      <c r="Z27" s="106">
        <v>0</v>
      </c>
      <c r="AA27" s="106">
        <v>0</v>
      </c>
      <c r="AB27" s="106">
        <v>11761</v>
      </c>
      <c r="AC27" s="106">
        <v>72057</v>
      </c>
      <c r="AD27" s="106">
        <v>83818</v>
      </c>
      <c r="AE27" s="101" t="s">
        <v>125</v>
      </c>
      <c r="AF27" s="106">
        <v>32272</v>
      </c>
      <c r="AG27" s="106">
        <v>72</v>
      </c>
    </row>
    <row r="28" spans="1:33" x14ac:dyDescent="0.2">
      <c r="A28" s="101" t="s">
        <v>130</v>
      </c>
      <c r="B28" s="101" t="s">
        <v>129</v>
      </c>
      <c r="C28" s="102">
        <v>276000</v>
      </c>
      <c r="D28" s="102">
        <v>1120</v>
      </c>
      <c r="E28" s="102">
        <v>277120</v>
      </c>
      <c r="F28" s="103">
        <v>-7.3682240116591996E-2</v>
      </c>
      <c r="G28" s="102">
        <v>39939</v>
      </c>
      <c r="H28" s="102">
        <v>0</v>
      </c>
      <c r="I28" s="102">
        <v>39939</v>
      </c>
      <c r="J28" s="103">
        <v>0.21111683900900602</v>
      </c>
      <c r="K28" s="102">
        <v>6</v>
      </c>
      <c r="L28" s="119">
        <v>5</v>
      </c>
      <c r="M28" s="102">
        <v>317065</v>
      </c>
      <c r="N28" s="103">
        <v>-4.5390361322450397E-2</v>
      </c>
      <c r="O28" s="102">
        <v>3739</v>
      </c>
      <c r="P28" s="102">
        <v>320804</v>
      </c>
      <c r="Q28" s="103">
        <v>-4.2587607513564198E-2</v>
      </c>
      <c r="R28" s="104">
        <v>4</v>
      </c>
      <c r="S28" s="107"/>
      <c r="T28" s="101" t="s">
        <v>60</v>
      </c>
      <c r="U28" s="106">
        <v>298055</v>
      </c>
      <c r="V28" s="106">
        <v>299163</v>
      </c>
      <c r="W28" s="106">
        <v>1108</v>
      </c>
      <c r="X28" s="106">
        <v>32973</v>
      </c>
      <c r="Y28" s="106">
        <v>32977</v>
      </c>
      <c r="Z28" s="106">
        <v>4</v>
      </c>
      <c r="AA28" s="106">
        <v>1</v>
      </c>
      <c r="AB28" s="106">
        <v>2933</v>
      </c>
      <c r="AC28" s="106">
        <v>332141</v>
      </c>
      <c r="AD28" s="106">
        <v>335074</v>
      </c>
      <c r="AE28" s="101" t="s">
        <v>128</v>
      </c>
      <c r="AF28" s="106">
        <v>32272</v>
      </c>
      <c r="AG28" s="106">
        <v>72</v>
      </c>
    </row>
    <row r="29" spans="1:33" x14ac:dyDescent="0.2">
      <c r="A29" s="101" t="s">
        <v>133</v>
      </c>
      <c r="B29" s="101" t="s">
        <v>132</v>
      </c>
      <c r="C29" s="102">
        <v>39847</v>
      </c>
      <c r="D29" s="102">
        <v>364</v>
      </c>
      <c r="E29" s="102">
        <v>40211</v>
      </c>
      <c r="F29" s="103">
        <v>4.5772541676419302E-2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19">
        <v>0</v>
      </c>
      <c r="M29" s="102">
        <v>40211</v>
      </c>
      <c r="N29" s="103">
        <v>4.5772541676419302E-2</v>
      </c>
      <c r="O29" s="102">
        <v>8560</v>
      </c>
      <c r="P29" s="102">
        <v>48771</v>
      </c>
      <c r="Q29" s="103">
        <v>-0.121812878133103</v>
      </c>
      <c r="R29" s="104">
        <v>5</v>
      </c>
      <c r="S29" s="107"/>
      <c r="T29" s="101" t="s">
        <v>60</v>
      </c>
      <c r="U29" s="106">
        <v>38031</v>
      </c>
      <c r="V29" s="106">
        <v>38451</v>
      </c>
      <c r="W29" s="106">
        <v>420</v>
      </c>
      <c r="X29" s="106">
        <v>0</v>
      </c>
      <c r="Y29" s="106">
        <v>0</v>
      </c>
      <c r="Z29" s="106">
        <v>0</v>
      </c>
      <c r="AA29" s="106">
        <v>0</v>
      </c>
      <c r="AB29" s="106">
        <v>17085</v>
      </c>
      <c r="AC29" s="106">
        <v>38451</v>
      </c>
      <c r="AD29" s="106">
        <v>55536</v>
      </c>
      <c r="AE29" s="101" t="s">
        <v>131</v>
      </c>
      <c r="AF29" s="106">
        <v>32272</v>
      </c>
      <c r="AG29" s="106">
        <v>72</v>
      </c>
    </row>
    <row r="30" spans="1:33" x14ac:dyDescent="0.2">
      <c r="A30" s="101" t="s">
        <v>136</v>
      </c>
      <c r="B30" s="101" t="s">
        <v>135</v>
      </c>
      <c r="C30" s="102">
        <v>15956</v>
      </c>
      <c r="D30" s="102">
        <v>124</v>
      </c>
      <c r="E30" s="102">
        <v>16080</v>
      </c>
      <c r="F30" s="103">
        <v>-9.2243423281020698E-2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19">
        <v>0</v>
      </c>
      <c r="M30" s="102">
        <v>16080</v>
      </c>
      <c r="N30" s="103">
        <v>-9.2243423281020698E-2</v>
      </c>
      <c r="O30" s="102">
        <v>9633</v>
      </c>
      <c r="P30" s="102">
        <v>25713</v>
      </c>
      <c r="Q30" s="103">
        <v>-0.109413965087282</v>
      </c>
      <c r="R30" s="104">
        <v>5</v>
      </c>
      <c r="S30" s="107"/>
      <c r="T30" s="101" t="s">
        <v>60</v>
      </c>
      <c r="U30" s="106">
        <v>17550</v>
      </c>
      <c r="V30" s="106">
        <v>17714</v>
      </c>
      <c r="W30" s="106">
        <v>164</v>
      </c>
      <c r="X30" s="106">
        <v>0</v>
      </c>
      <c r="Y30" s="106">
        <v>0</v>
      </c>
      <c r="Z30" s="106">
        <v>0</v>
      </c>
      <c r="AA30" s="106">
        <v>0</v>
      </c>
      <c r="AB30" s="106">
        <v>11158</v>
      </c>
      <c r="AC30" s="106">
        <v>17714</v>
      </c>
      <c r="AD30" s="106">
        <v>28872</v>
      </c>
      <c r="AE30" s="101" t="s">
        <v>134</v>
      </c>
      <c r="AF30" s="106">
        <v>32272</v>
      </c>
      <c r="AG30" s="106">
        <v>72</v>
      </c>
    </row>
    <row r="31" spans="1:33" x14ac:dyDescent="0.2">
      <c r="A31" s="101" t="s">
        <v>139</v>
      </c>
      <c r="B31" s="101" t="s">
        <v>138</v>
      </c>
      <c r="C31" s="102">
        <v>6945</v>
      </c>
      <c r="D31" s="102">
        <v>12</v>
      </c>
      <c r="E31" s="102">
        <v>6957</v>
      </c>
      <c r="F31" s="103">
        <v>-0.56385179612563496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19">
        <v>0</v>
      </c>
      <c r="M31" s="102">
        <v>6957</v>
      </c>
      <c r="N31" s="103">
        <v>-0.56385179612563496</v>
      </c>
      <c r="O31" s="102">
        <v>0</v>
      </c>
      <c r="P31" s="102">
        <v>6957</v>
      </c>
      <c r="Q31" s="103">
        <v>-0.564507042253521</v>
      </c>
      <c r="R31" s="104">
        <v>5</v>
      </c>
      <c r="S31" s="107"/>
      <c r="T31" s="101" t="s">
        <v>60</v>
      </c>
      <c r="U31" s="106">
        <v>15949</v>
      </c>
      <c r="V31" s="106">
        <v>15951</v>
      </c>
      <c r="W31" s="106">
        <v>2</v>
      </c>
      <c r="X31" s="106">
        <v>0</v>
      </c>
      <c r="Y31" s="106">
        <v>0</v>
      </c>
      <c r="Z31" s="106">
        <v>0</v>
      </c>
      <c r="AA31" s="106">
        <v>0</v>
      </c>
      <c r="AB31" s="106">
        <v>24</v>
      </c>
      <c r="AC31" s="106">
        <v>15951</v>
      </c>
      <c r="AD31" s="106">
        <v>15975</v>
      </c>
      <c r="AE31" s="101" t="s">
        <v>137</v>
      </c>
      <c r="AF31" s="106">
        <v>32272</v>
      </c>
      <c r="AG31" s="106">
        <v>72</v>
      </c>
    </row>
    <row r="32" spans="1:33" x14ac:dyDescent="0.2">
      <c r="A32" s="101" t="s">
        <v>143</v>
      </c>
      <c r="B32" s="101" t="s">
        <v>141</v>
      </c>
      <c r="C32" s="102">
        <v>5156286</v>
      </c>
      <c r="D32" s="102">
        <v>2490354</v>
      </c>
      <c r="E32" s="102">
        <v>7646640</v>
      </c>
      <c r="F32" s="103">
        <v>3.9122133514523497E-2</v>
      </c>
      <c r="G32" s="102">
        <v>8613697</v>
      </c>
      <c r="H32" s="102">
        <v>2171138</v>
      </c>
      <c r="I32" s="102">
        <v>10784835</v>
      </c>
      <c r="J32" s="103">
        <v>0.103503906166865</v>
      </c>
      <c r="K32" s="102">
        <v>0</v>
      </c>
      <c r="L32" s="119">
        <v>0</v>
      </c>
      <c r="M32" s="102">
        <v>18431475</v>
      </c>
      <c r="N32" s="103">
        <v>7.5849867972323612E-2</v>
      </c>
      <c r="O32" s="102">
        <v>17415</v>
      </c>
      <c r="P32" s="102">
        <v>18448890</v>
      </c>
      <c r="Q32" s="103">
        <v>7.5903273683688696E-2</v>
      </c>
      <c r="R32" s="104">
        <v>1</v>
      </c>
      <c r="S32" s="107"/>
      <c r="T32" s="101" t="s">
        <v>142</v>
      </c>
      <c r="U32" s="106">
        <v>5057196</v>
      </c>
      <c r="V32" s="106">
        <v>7358750</v>
      </c>
      <c r="W32" s="106">
        <v>2301554</v>
      </c>
      <c r="X32" s="106">
        <v>7787528</v>
      </c>
      <c r="Y32" s="106">
        <v>9773264</v>
      </c>
      <c r="Z32" s="106">
        <v>1985736</v>
      </c>
      <c r="AA32" s="106">
        <v>0</v>
      </c>
      <c r="AB32" s="106">
        <v>15336</v>
      </c>
      <c r="AC32" s="106">
        <v>17132014</v>
      </c>
      <c r="AD32" s="106">
        <v>17147350</v>
      </c>
      <c r="AE32" s="101" t="s">
        <v>140</v>
      </c>
      <c r="AF32" s="106">
        <v>32272</v>
      </c>
      <c r="AG32" s="106">
        <v>72</v>
      </c>
    </row>
    <row r="33" spans="1:33" x14ac:dyDescent="0.2">
      <c r="A33" s="101" t="s">
        <v>146</v>
      </c>
      <c r="B33" s="101" t="s">
        <v>145</v>
      </c>
      <c r="C33" s="102">
        <v>15877</v>
      </c>
      <c r="D33" s="102">
        <v>0</v>
      </c>
      <c r="E33" s="102">
        <v>15877</v>
      </c>
      <c r="F33" s="103">
        <v>0.20645896656534998</v>
      </c>
      <c r="G33" s="102">
        <v>33</v>
      </c>
      <c r="H33" s="102">
        <v>0</v>
      </c>
      <c r="I33" s="102">
        <v>33</v>
      </c>
      <c r="J33" s="103">
        <v>-0.88043478260869601</v>
      </c>
      <c r="K33" s="102">
        <v>0</v>
      </c>
      <c r="L33" s="119">
        <v>0</v>
      </c>
      <c r="M33" s="102">
        <v>15910</v>
      </c>
      <c r="N33" s="103">
        <v>0.18413218219708202</v>
      </c>
      <c r="O33" s="102">
        <v>0</v>
      </c>
      <c r="P33" s="102">
        <v>15910</v>
      </c>
      <c r="Q33" s="103">
        <v>0.18413218219708202</v>
      </c>
      <c r="R33" s="104">
        <v>5</v>
      </c>
      <c r="S33" s="107"/>
      <c r="T33" s="101" t="s">
        <v>60</v>
      </c>
      <c r="U33" s="106">
        <v>13160</v>
      </c>
      <c r="V33" s="106">
        <v>13160</v>
      </c>
      <c r="W33" s="106">
        <v>0</v>
      </c>
      <c r="X33" s="106">
        <v>276</v>
      </c>
      <c r="Y33" s="106">
        <v>276</v>
      </c>
      <c r="Z33" s="106">
        <v>0</v>
      </c>
      <c r="AA33" s="106">
        <v>0</v>
      </c>
      <c r="AB33" s="106">
        <v>0</v>
      </c>
      <c r="AC33" s="106">
        <v>13436</v>
      </c>
      <c r="AD33" s="106">
        <v>13436</v>
      </c>
      <c r="AE33" s="101" t="s">
        <v>144</v>
      </c>
      <c r="AF33" s="106">
        <v>32272</v>
      </c>
      <c r="AG33" s="106">
        <v>72</v>
      </c>
    </row>
    <row r="34" spans="1:33" x14ac:dyDescent="0.2">
      <c r="A34" s="101" t="s">
        <v>149</v>
      </c>
      <c r="B34" s="101" t="s">
        <v>148</v>
      </c>
      <c r="C34" s="102">
        <v>23691</v>
      </c>
      <c r="D34" s="102">
        <v>36</v>
      </c>
      <c r="E34" s="102">
        <v>23727</v>
      </c>
      <c r="F34" s="103">
        <v>5.5565441765281602E-2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19">
        <v>0</v>
      </c>
      <c r="M34" s="102">
        <v>23727</v>
      </c>
      <c r="N34" s="103">
        <v>5.5565441765281602E-2</v>
      </c>
      <c r="O34" s="102">
        <v>5880</v>
      </c>
      <c r="P34" s="102">
        <v>29607</v>
      </c>
      <c r="Q34" s="103">
        <v>-8.6316504135291905E-2</v>
      </c>
      <c r="R34" s="104">
        <v>5</v>
      </c>
      <c r="S34" s="107"/>
      <c r="T34" s="101" t="s">
        <v>60</v>
      </c>
      <c r="U34" s="106">
        <v>22424</v>
      </c>
      <c r="V34" s="106">
        <v>22478</v>
      </c>
      <c r="W34" s="106">
        <v>54</v>
      </c>
      <c r="X34" s="106">
        <v>0</v>
      </c>
      <c r="Y34" s="106">
        <v>0</v>
      </c>
      <c r="Z34" s="106">
        <v>0</v>
      </c>
      <c r="AA34" s="106">
        <v>0</v>
      </c>
      <c r="AB34" s="106">
        <v>9926</v>
      </c>
      <c r="AC34" s="106">
        <v>22478</v>
      </c>
      <c r="AD34" s="106">
        <v>32404</v>
      </c>
      <c r="AE34" s="101" t="s">
        <v>147</v>
      </c>
      <c r="AF34" s="106">
        <v>32272</v>
      </c>
      <c r="AG34" s="106">
        <v>72</v>
      </c>
    </row>
    <row r="35" spans="1:33" x14ac:dyDescent="0.2">
      <c r="A35" s="101" t="s">
        <v>152</v>
      </c>
      <c r="B35" s="101" t="s">
        <v>151</v>
      </c>
      <c r="C35" s="102">
        <v>6463</v>
      </c>
      <c r="D35" s="102">
        <v>12</v>
      </c>
      <c r="E35" s="102">
        <v>6475</v>
      </c>
      <c r="F35" s="103">
        <v>1.0771152044957901E-2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19">
        <v>0</v>
      </c>
      <c r="M35" s="102">
        <v>6475</v>
      </c>
      <c r="N35" s="103">
        <v>1.0771152044957901E-2</v>
      </c>
      <c r="O35" s="102">
        <v>4585</v>
      </c>
      <c r="P35" s="102">
        <v>11060</v>
      </c>
      <c r="Q35" s="103">
        <v>2.9891051308315503E-2</v>
      </c>
      <c r="R35" s="104">
        <v>5</v>
      </c>
      <c r="S35" s="107"/>
      <c r="T35" s="101" t="s">
        <v>60</v>
      </c>
      <c r="U35" s="106">
        <v>6406</v>
      </c>
      <c r="V35" s="106">
        <v>6406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4333</v>
      </c>
      <c r="AC35" s="106">
        <v>6406</v>
      </c>
      <c r="AD35" s="106">
        <v>10739</v>
      </c>
      <c r="AE35" s="101" t="s">
        <v>150</v>
      </c>
      <c r="AF35" s="106">
        <v>32272</v>
      </c>
      <c r="AG35" s="106">
        <v>72</v>
      </c>
    </row>
    <row r="36" spans="1:33" x14ac:dyDescent="0.2">
      <c r="A36" s="101" t="s">
        <v>155</v>
      </c>
      <c r="B36" s="101" t="s">
        <v>154</v>
      </c>
      <c r="C36" s="102">
        <v>23867</v>
      </c>
      <c r="D36" s="102">
        <v>94</v>
      </c>
      <c r="E36" s="102">
        <v>23961</v>
      </c>
      <c r="F36" s="103">
        <v>7.0998997661209497E-4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19">
        <v>0</v>
      </c>
      <c r="M36" s="102">
        <v>23961</v>
      </c>
      <c r="N36" s="103">
        <v>7.0998997661209497E-4</v>
      </c>
      <c r="O36" s="102">
        <v>6375</v>
      </c>
      <c r="P36" s="102">
        <v>30336</v>
      </c>
      <c r="Q36" s="103">
        <v>5.5238625295672701E-2</v>
      </c>
      <c r="R36" s="104">
        <v>5</v>
      </c>
      <c r="S36" s="107"/>
      <c r="T36" s="101" t="s">
        <v>60</v>
      </c>
      <c r="U36" s="106">
        <v>23860</v>
      </c>
      <c r="V36" s="106">
        <v>23944</v>
      </c>
      <c r="W36" s="106">
        <v>84</v>
      </c>
      <c r="X36" s="106">
        <v>0</v>
      </c>
      <c r="Y36" s="106">
        <v>0</v>
      </c>
      <c r="Z36" s="106">
        <v>0</v>
      </c>
      <c r="AA36" s="106">
        <v>0</v>
      </c>
      <c r="AB36" s="106">
        <v>4804</v>
      </c>
      <c r="AC36" s="106">
        <v>23944</v>
      </c>
      <c r="AD36" s="106">
        <v>28748</v>
      </c>
      <c r="AE36" s="101" t="s">
        <v>153</v>
      </c>
      <c r="AF36" s="106">
        <v>32272</v>
      </c>
      <c r="AG36" s="106">
        <v>72</v>
      </c>
    </row>
    <row r="37" spans="1:33" x14ac:dyDescent="0.2">
      <c r="A37" s="101" t="s">
        <v>158</v>
      </c>
      <c r="B37" s="101" t="s">
        <v>157</v>
      </c>
      <c r="C37" s="102">
        <v>51563</v>
      </c>
      <c r="D37" s="102">
        <v>392</v>
      </c>
      <c r="E37" s="102">
        <v>51955</v>
      </c>
      <c r="F37" s="103">
        <v>5.4559847362331798E-2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19">
        <v>0</v>
      </c>
      <c r="M37" s="102">
        <v>51955</v>
      </c>
      <c r="N37" s="103">
        <v>5.4559847362331798E-2</v>
      </c>
      <c r="O37" s="102">
        <v>11042</v>
      </c>
      <c r="P37" s="102">
        <v>62997</v>
      </c>
      <c r="Q37" s="103">
        <v>-4.9904985974119999E-2</v>
      </c>
      <c r="R37" s="104">
        <v>5</v>
      </c>
      <c r="S37" s="107"/>
      <c r="T37" s="101" t="s">
        <v>60</v>
      </c>
      <c r="U37" s="106">
        <v>48883</v>
      </c>
      <c r="V37" s="106">
        <v>49267</v>
      </c>
      <c r="W37" s="106">
        <v>384</v>
      </c>
      <c r="X37" s="106">
        <v>0</v>
      </c>
      <c r="Y37" s="106">
        <v>0</v>
      </c>
      <c r="Z37" s="106">
        <v>0</v>
      </c>
      <c r="AA37" s="106">
        <v>0</v>
      </c>
      <c r="AB37" s="106">
        <v>17039</v>
      </c>
      <c r="AC37" s="106">
        <v>49267</v>
      </c>
      <c r="AD37" s="106">
        <v>66306</v>
      </c>
      <c r="AE37" s="101" t="s">
        <v>156</v>
      </c>
      <c r="AF37" s="106">
        <v>32272</v>
      </c>
      <c r="AG37" s="106">
        <v>72</v>
      </c>
    </row>
    <row r="38" spans="1:33" x14ac:dyDescent="0.2">
      <c r="A38" s="101" t="s">
        <v>161</v>
      </c>
      <c r="B38" s="101" t="s">
        <v>160</v>
      </c>
      <c r="C38" s="102">
        <v>37320</v>
      </c>
      <c r="D38" s="102">
        <v>7726</v>
      </c>
      <c r="E38" s="102">
        <v>45046</v>
      </c>
      <c r="F38" s="103">
        <v>-8.6503271598092511E-4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19">
        <v>0</v>
      </c>
      <c r="M38" s="102">
        <v>45046</v>
      </c>
      <c r="N38" s="103">
        <v>-8.6503271598092511E-4</v>
      </c>
      <c r="O38" s="102">
        <v>15237</v>
      </c>
      <c r="P38" s="102">
        <v>60283</v>
      </c>
      <c r="Q38" s="103">
        <v>2.73526705068339E-2</v>
      </c>
      <c r="R38" s="104">
        <v>5</v>
      </c>
      <c r="S38" s="107"/>
      <c r="T38" s="101" t="s">
        <v>60</v>
      </c>
      <c r="U38" s="106">
        <v>37331</v>
      </c>
      <c r="V38" s="106">
        <v>45085</v>
      </c>
      <c r="W38" s="106">
        <v>7754</v>
      </c>
      <c r="X38" s="106">
        <v>0</v>
      </c>
      <c r="Y38" s="106">
        <v>0</v>
      </c>
      <c r="Z38" s="106">
        <v>0</v>
      </c>
      <c r="AA38" s="106">
        <v>0</v>
      </c>
      <c r="AB38" s="106">
        <v>13593</v>
      </c>
      <c r="AC38" s="106">
        <v>45085</v>
      </c>
      <c r="AD38" s="106">
        <v>58678</v>
      </c>
      <c r="AE38" s="101" t="s">
        <v>159</v>
      </c>
      <c r="AF38" s="106">
        <v>32272</v>
      </c>
      <c r="AG38" s="106">
        <v>72</v>
      </c>
    </row>
    <row r="39" spans="1:33" x14ac:dyDescent="0.2">
      <c r="A39" s="101" t="s">
        <v>164</v>
      </c>
      <c r="B39" s="101" t="s">
        <v>163</v>
      </c>
      <c r="C39" s="102">
        <v>1491365</v>
      </c>
      <c r="D39" s="102">
        <v>42406</v>
      </c>
      <c r="E39" s="102">
        <v>1533771</v>
      </c>
      <c r="F39" s="103">
        <v>5.9058242379486404E-3</v>
      </c>
      <c r="G39" s="102">
        <v>1040994</v>
      </c>
      <c r="H39" s="102">
        <v>45818</v>
      </c>
      <c r="I39" s="102">
        <v>1086812</v>
      </c>
      <c r="J39" s="103">
        <v>-3.2430319816174502E-2</v>
      </c>
      <c r="K39" s="102">
        <v>128960</v>
      </c>
      <c r="L39" s="119">
        <v>-3.5192722049317698E-2</v>
      </c>
      <c r="M39" s="102">
        <v>2749543</v>
      </c>
      <c r="N39" s="103">
        <v>-1.1549181444665102E-2</v>
      </c>
      <c r="O39" s="102">
        <v>13979</v>
      </c>
      <c r="P39" s="102">
        <v>2763522</v>
      </c>
      <c r="Q39" s="103">
        <v>-9.2278922625025107E-3</v>
      </c>
      <c r="R39" s="104">
        <v>2</v>
      </c>
      <c r="S39" s="107"/>
      <c r="T39" s="101" t="s">
        <v>60</v>
      </c>
      <c r="U39" s="106">
        <v>1479816</v>
      </c>
      <c r="V39" s="106">
        <v>1524766</v>
      </c>
      <c r="W39" s="106">
        <v>44950</v>
      </c>
      <c r="X39" s="106">
        <v>1077131</v>
      </c>
      <c r="Y39" s="106">
        <v>1123239</v>
      </c>
      <c r="Z39" s="106">
        <v>46108</v>
      </c>
      <c r="AA39" s="106">
        <v>133664</v>
      </c>
      <c r="AB39" s="106">
        <v>7592</v>
      </c>
      <c r="AC39" s="106">
        <v>2781669</v>
      </c>
      <c r="AD39" s="106">
        <v>2789261</v>
      </c>
      <c r="AE39" s="101" t="s">
        <v>162</v>
      </c>
      <c r="AF39" s="106">
        <v>32272</v>
      </c>
      <c r="AG39" s="106">
        <v>72</v>
      </c>
    </row>
    <row r="40" spans="1:33" x14ac:dyDescent="0.2">
      <c r="A40" s="101" t="s">
        <v>167</v>
      </c>
      <c r="B40" s="101" t="s">
        <v>166</v>
      </c>
      <c r="C40" s="102">
        <v>64604</v>
      </c>
      <c r="D40" s="102">
        <v>1296</v>
      </c>
      <c r="E40" s="102">
        <v>65900</v>
      </c>
      <c r="F40" s="103">
        <v>0.10095728152095801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19">
        <v>0</v>
      </c>
      <c r="M40" s="102">
        <v>65900</v>
      </c>
      <c r="N40" s="103">
        <v>0.10095728152095801</v>
      </c>
      <c r="O40" s="102">
        <v>11078</v>
      </c>
      <c r="P40" s="102">
        <v>76978</v>
      </c>
      <c r="Q40" s="103">
        <v>0.121458020716481</v>
      </c>
      <c r="R40" s="104">
        <v>5</v>
      </c>
      <c r="S40" s="107"/>
      <c r="T40" s="101" t="s">
        <v>60</v>
      </c>
      <c r="U40" s="106">
        <v>58667</v>
      </c>
      <c r="V40" s="106">
        <v>59857</v>
      </c>
      <c r="W40" s="106">
        <v>1190</v>
      </c>
      <c r="X40" s="106">
        <v>0</v>
      </c>
      <c r="Y40" s="106">
        <v>0</v>
      </c>
      <c r="Z40" s="106">
        <v>0</v>
      </c>
      <c r="AA40" s="106">
        <v>0</v>
      </c>
      <c r="AB40" s="106">
        <v>8784</v>
      </c>
      <c r="AC40" s="106">
        <v>59857</v>
      </c>
      <c r="AD40" s="106">
        <v>68641</v>
      </c>
      <c r="AE40" s="101" t="s">
        <v>165</v>
      </c>
      <c r="AF40" s="106">
        <v>32272</v>
      </c>
      <c r="AG40" s="106">
        <v>72</v>
      </c>
    </row>
    <row r="41" spans="1:33" x14ac:dyDescent="0.2">
      <c r="A41" s="101" t="s">
        <v>170</v>
      </c>
      <c r="B41" s="101" t="s">
        <v>169</v>
      </c>
      <c r="C41" s="102">
        <v>124244</v>
      </c>
      <c r="D41" s="102">
        <v>96</v>
      </c>
      <c r="E41" s="102">
        <v>124340</v>
      </c>
      <c r="F41" s="103">
        <v>-1.67564190765386E-2</v>
      </c>
      <c r="G41" s="102">
        <v>3854</v>
      </c>
      <c r="H41" s="102">
        <v>0</v>
      </c>
      <c r="I41" s="102">
        <v>3854</v>
      </c>
      <c r="J41" s="103">
        <v>-0.36181487001159102</v>
      </c>
      <c r="K41" s="102">
        <v>0</v>
      </c>
      <c r="L41" s="119">
        <v>0</v>
      </c>
      <c r="M41" s="102">
        <v>128194</v>
      </c>
      <c r="N41" s="103">
        <v>-3.24835091850443E-2</v>
      </c>
      <c r="O41" s="102">
        <v>0</v>
      </c>
      <c r="P41" s="102">
        <v>128194</v>
      </c>
      <c r="Q41" s="103">
        <v>-3.24835091850443E-2</v>
      </c>
      <c r="R41" s="104">
        <v>4</v>
      </c>
      <c r="S41" s="107"/>
      <c r="T41" s="101" t="s">
        <v>60</v>
      </c>
      <c r="U41" s="106">
        <v>126339</v>
      </c>
      <c r="V41" s="106">
        <v>126459</v>
      </c>
      <c r="W41" s="106">
        <v>120</v>
      </c>
      <c r="X41" s="106">
        <v>6039</v>
      </c>
      <c r="Y41" s="106">
        <v>6039</v>
      </c>
      <c r="Z41" s="106">
        <v>0</v>
      </c>
      <c r="AA41" s="106">
        <v>0</v>
      </c>
      <c r="AB41" s="106">
        <v>0</v>
      </c>
      <c r="AC41" s="106">
        <v>132498</v>
      </c>
      <c r="AD41" s="106">
        <v>132498</v>
      </c>
      <c r="AE41" s="101" t="s">
        <v>168</v>
      </c>
      <c r="AF41" s="106">
        <v>32272</v>
      </c>
      <c r="AG41" s="106">
        <v>72</v>
      </c>
    </row>
    <row r="42" spans="1:33" x14ac:dyDescent="0.2">
      <c r="A42" s="101" t="s">
        <v>173</v>
      </c>
      <c r="B42" s="101" t="s">
        <v>172</v>
      </c>
      <c r="C42" s="102">
        <v>65287</v>
      </c>
      <c r="D42" s="102">
        <v>974</v>
      </c>
      <c r="E42" s="102">
        <v>66261</v>
      </c>
      <c r="F42" s="103">
        <v>0.18981863889387701</v>
      </c>
      <c r="G42" s="102">
        <v>0</v>
      </c>
      <c r="H42" s="102">
        <v>0</v>
      </c>
      <c r="I42" s="102">
        <v>0</v>
      </c>
      <c r="J42" s="103">
        <v>-1</v>
      </c>
      <c r="K42" s="102">
        <v>0</v>
      </c>
      <c r="L42" s="119">
        <v>0</v>
      </c>
      <c r="M42" s="102">
        <v>66261</v>
      </c>
      <c r="N42" s="103">
        <v>0.18928475275958001</v>
      </c>
      <c r="O42" s="102">
        <v>6480</v>
      </c>
      <c r="P42" s="102">
        <v>72741</v>
      </c>
      <c r="Q42" s="103">
        <v>0.25782020023862601</v>
      </c>
      <c r="R42" s="104">
        <v>5</v>
      </c>
      <c r="S42" s="107"/>
      <c r="T42" s="101" t="s">
        <v>60</v>
      </c>
      <c r="U42" s="106">
        <v>55586</v>
      </c>
      <c r="V42" s="106">
        <v>55690</v>
      </c>
      <c r="W42" s="106">
        <v>104</v>
      </c>
      <c r="X42" s="106">
        <v>25</v>
      </c>
      <c r="Y42" s="106">
        <v>25</v>
      </c>
      <c r="Z42" s="106">
        <v>0</v>
      </c>
      <c r="AA42" s="106">
        <v>0</v>
      </c>
      <c r="AB42" s="106">
        <v>2116</v>
      </c>
      <c r="AC42" s="106">
        <v>55715</v>
      </c>
      <c r="AD42" s="106">
        <v>57831</v>
      </c>
      <c r="AE42" s="101" t="s">
        <v>171</v>
      </c>
      <c r="AF42" s="106">
        <v>32272</v>
      </c>
      <c r="AG42" s="106">
        <v>72</v>
      </c>
    </row>
    <row r="43" spans="1:33" x14ac:dyDescent="0.2">
      <c r="A43" s="101" t="s">
        <v>176</v>
      </c>
      <c r="B43" s="101" t="s">
        <v>175</v>
      </c>
      <c r="C43" s="102">
        <v>8616</v>
      </c>
      <c r="D43" s="102">
        <v>134</v>
      </c>
      <c r="E43" s="102">
        <v>8750</v>
      </c>
      <c r="F43" s="103">
        <v>-2.79937791601866E-2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19">
        <v>0</v>
      </c>
      <c r="M43" s="102">
        <v>8750</v>
      </c>
      <c r="N43" s="103">
        <v>-2.79937791601866E-2</v>
      </c>
      <c r="O43" s="102">
        <v>6513</v>
      </c>
      <c r="P43" s="102">
        <v>15263</v>
      </c>
      <c r="Q43" s="103">
        <v>-5.2811220057093197E-2</v>
      </c>
      <c r="R43" s="104">
        <v>5</v>
      </c>
      <c r="S43" s="107"/>
      <c r="T43" s="101" t="s">
        <v>60</v>
      </c>
      <c r="U43" s="106">
        <v>8870</v>
      </c>
      <c r="V43" s="106">
        <v>9002</v>
      </c>
      <c r="W43" s="106">
        <v>132</v>
      </c>
      <c r="X43" s="106">
        <v>0</v>
      </c>
      <c r="Y43" s="106">
        <v>0</v>
      </c>
      <c r="Z43" s="106">
        <v>0</v>
      </c>
      <c r="AA43" s="106">
        <v>0</v>
      </c>
      <c r="AB43" s="106">
        <v>7112</v>
      </c>
      <c r="AC43" s="106">
        <v>9002</v>
      </c>
      <c r="AD43" s="106">
        <v>16114</v>
      </c>
      <c r="AE43" s="101" t="s">
        <v>174</v>
      </c>
      <c r="AF43" s="106">
        <v>32272</v>
      </c>
      <c r="AG43" s="106">
        <v>72</v>
      </c>
    </row>
    <row r="44" spans="1:33" x14ac:dyDescent="0.2">
      <c r="A44" s="101" t="s">
        <v>179</v>
      </c>
      <c r="B44" s="101" t="s">
        <v>178</v>
      </c>
      <c r="C44" s="102">
        <v>1052278</v>
      </c>
      <c r="D44" s="102">
        <v>307106</v>
      </c>
      <c r="E44" s="102">
        <v>1359384</v>
      </c>
      <c r="F44" s="103">
        <v>7.8392625529028592E-2</v>
      </c>
      <c r="G44" s="102">
        <v>87567</v>
      </c>
      <c r="H44" s="102">
        <v>2208</v>
      </c>
      <c r="I44" s="102">
        <v>89775</v>
      </c>
      <c r="J44" s="103">
        <v>0.35585156993339701</v>
      </c>
      <c r="K44" s="102">
        <v>0</v>
      </c>
      <c r="L44" s="119">
        <v>-1</v>
      </c>
      <c r="M44" s="102">
        <v>1449159</v>
      </c>
      <c r="N44" s="103">
        <v>9.2238421018119798E-2</v>
      </c>
      <c r="O44" s="102">
        <v>73664</v>
      </c>
      <c r="P44" s="102">
        <v>1522823</v>
      </c>
      <c r="Q44" s="103">
        <v>8.23014264869871E-2</v>
      </c>
      <c r="R44" s="104">
        <v>3</v>
      </c>
      <c r="S44" s="107"/>
      <c r="T44" s="101" t="s">
        <v>60</v>
      </c>
      <c r="U44" s="106">
        <v>994165</v>
      </c>
      <c r="V44" s="106">
        <v>1260565</v>
      </c>
      <c r="W44" s="106">
        <v>266400</v>
      </c>
      <c r="X44" s="106">
        <v>64231</v>
      </c>
      <c r="Y44" s="106">
        <v>66213</v>
      </c>
      <c r="Z44" s="106">
        <v>1982</v>
      </c>
      <c r="AA44" s="106">
        <v>1</v>
      </c>
      <c r="AB44" s="106">
        <v>80244</v>
      </c>
      <c r="AC44" s="106">
        <v>1326779</v>
      </c>
      <c r="AD44" s="106">
        <v>1407023</v>
      </c>
      <c r="AE44" s="101" t="s">
        <v>177</v>
      </c>
      <c r="AF44" s="106">
        <v>32272</v>
      </c>
      <c r="AG44" s="106">
        <v>72</v>
      </c>
    </row>
    <row r="45" spans="1:33" x14ac:dyDescent="0.2">
      <c r="A45" s="101" t="s">
        <v>182</v>
      </c>
      <c r="B45" s="101" t="s">
        <v>181</v>
      </c>
      <c r="C45" s="102">
        <v>1952665</v>
      </c>
      <c r="D45" s="102">
        <v>294684</v>
      </c>
      <c r="E45" s="102">
        <v>2247349</v>
      </c>
      <c r="F45" s="103">
        <v>2.18934058323909E-2</v>
      </c>
      <c r="G45" s="102">
        <v>641867</v>
      </c>
      <c r="H45" s="102">
        <v>17880</v>
      </c>
      <c r="I45" s="102">
        <v>659747</v>
      </c>
      <c r="J45" s="103">
        <v>-6.4247054084567795E-2</v>
      </c>
      <c r="K45" s="102">
        <v>0</v>
      </c>
      <c r="L45" s="119">
        <v>0</v>
      </c>
      <c r="M45" s="102">
        <v>2907096</v>
      </c>
      <c r="N45" s="103">
        <v>9.8166649163552023E-4</v>
      </c>
      <c r="O45" s="102">
        <v>14893</v>
      </c>
      <c r="P45" s="102">
        <v>2921989</v>
      </c>
      <c r="Q45" s="103">
        <v>3.7663709518125101E-3</v>
      </c>
      <c r="R45" s="104">
        <v>2</v>
      </c>
      <c r="S45" s="107"/>
      <c r="T45" s="101" t="s">
        <v>60</v>
      </c>
      <c r="U45" s="106">
        <v>1890833</v>
      </c>
      <c r="V45" s="106">
        <v>2199201</v>
      </c>
      <c r="W45" s="106">
        <v>308368</v>
      </c>
      <c r="X45" s="106">
        <v>686360</v>
      </c>
      <c r="Y45" s="106">
        <v>705044</v>
      </c>
      <c r="Z45" s="106">
        <v>18684</v>
      </c>
      <c r="AA45" s="106">
        <v>0</v>
      </c>
      <c r="AB45" s="106">
        <v>6780</v>
      </c>
      <c r="AC45" s="106">
        <v>2904245</v>
      </c>
      <c r="AD45" s="106">
        <v>2911025</v>
      </c>
      <c r="AE45" s="101" t="s">
        <v>180</v>
      </c>
      <c r="AF45" s="106">
        <v>32272</v>
      </c>
      <c r="AG45" s="106">
        <v>72</v>
      </c>
    </row>
    <row r="46" spans="1:33" x14ac:dyDescent="0.2">
      <c r="A46" s="101" t="s">
        <v>185</v>
      </c>
      <c r="B46" s="101" t="s">
        <v>184</v>
      </c>
      <c r="C46" s="102">
        <v>40537</v>
      </c>
      <c r="D46" s="102">
        <v>9488</v>
      </c>
      <c r="E46" s="102">
        <v>50025</v>
      </c>
      <c r="F46" s="103">
        <v>-1.5368647958165301E-3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19">
        <v>0</v>
      </c>
      <c r="M46" s="102">
        <v>50025</v>
      </c>
      <c r="N46" s="103">
        <v>-1.5368647958165301E-3</v>
      </c>
      <c r="O46" s="102">
        <v>17761</v>
      </c>
      <c r="P46" s="102">
        <v>67786</v>
      </c>
      <c r="Q46" s="103">
        <v>-4.3476983637378503E-3</v>
      </c>
      <c r="R46" s="104">
        <v>5</v>
      </c>
      <c r="S46" s="107"/>
      <c r="T46" s="101" t="s">
        <v>60</v>
      </c>
      <c r="U46" s="106">
        <v>40650</v>
      </c>
      <c r="V46" s="106">
        <v>50102</v>
      </c>
      <c r="W46" s="106">
        <v>9452</v>
      </c>
      <c r="X46" s="106">
        <v>0</v>
      </c>
      <c r="Y46" s="106">
        <v>0</v>
      </c>
      <c r="Z46" s="106">
        <v>0</v>
      </c>
      <c r="AA46" s="106">
        <v>0</v>
      </c>
      <c r="AB46" s="106">
        <v>17980</v>
      </c>
      <c r="AC46" s="106">
        <v>50102</v>
      </c>
      <c r="AD46" s="106">
        <v>68082</v>
      </c>
      <c r="AE46" s="101" t="s">
        <v>183</v>
      </c>
      <c r="AF46" s="106">
        <v>32272</v>
      </c>
      <c r="AG46" s="106">
        <v>72</v>
      </c>
    </row>
    <row r="47" spans="1:33" x14ac:dyDescent="0.2">
      <c r="A47" s="101" t="s">
        <v>188</v>
      </c>
      <c r="B47" s="101" t="s">
        <v>187</v>
      </c>
      <c r="C47" s="102">
        <v>7108</v>
      </c>
      <c r="D47" s="102">
        <v>368</v>
      </c>
      <c r="E47" s="102">
        <v>7476</v>
      </c>
      <c r="F47" s="103">
        <v>-8.1459638776262402E-2</v>
      </c>
      <c r="G47" s="102">
        <v>0</v>
      </c>
      <c r="H47" s="102">
        <v>0</v>
      </c>
      <c r="I47" s="102">
        <v>0</v>
      </c>
      <c r="J47" s="103">
        <v>0</v>
      </c>
      <c r="K47" s="102">
        <v>462</v>
      </c>
      <c r="L47" s="119">
        <v>0</v>
      </c>
      <c r="M47" s="102">
        <v>7938</v>
      </c>
      <c r="N47" s="103">
        <v>-2.4695908588278699E-2</v>
      </c>
      <c r="O47" s="102">
        <v>12028</v>
      </c>
      <c r="P47" s="102">
        <v>19966</v>
      </c>
      <c r="Q47" s="103">
        <v>-3.7412014270562101E-2</v>
      </c>
      <c r="R47" s="104">
        <v>5</v>
      </c>
      <c r="S47" s="107"/>
      <c r="T47" s="101" t="s">
        <v>60</v>
      </c>
      <c r="U47" s="106">
        <v>7939</v>
      </c>
      <c r="V47" s="106">
        <v>8139</v>
      </c>
      <c r="W47" s="106">
        <v>200</v>
      </c>
      <c r="X47" s="106">
        <v>0</v>
      </c>
      <c r="Y47" s="106">
        <v>0</v>
      </c>
      <c r="Z47" s="106">
        <v>0</v>
      </c>
      <c r="AA47" s="106">
        <v>0</v>
      </c>
      <c r="AB47" s="106">
        <v>12603</v>
      </c>
      <c r="AC47" s="106">
        <v>8139</v>
      </c>
      <c r="AD47" s="106">
        <v>20742</v>
      </c>
      <c r="AE47" s="101" t="s">
        <v>186</v>
      </c>
      <c r="AF47" s="106">
        <v>32272</v>
      </c>
      <c r="AG47" s="106">
        <v>72</v>
      </c>
    </row>
    <row r="48" spans="1:33" x14ac:dyDescent="0.2">
      <c r="A48" s="101" t="s">
        <v>191</v>
      </c>
      <c r="B48" s="101" t="s">
        <v>190</v>
      </c>
      <c r="C48" s="102">
        <v>5876</v>
      </c>
      <c r="D48" s="102">
        <v>0</v>
      </c>
      <c r="E48" s="102">
        <v>5876</v>
      </c>
      <c r="F48" s="103">
        <v>-3.9084219133278801E-2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19">
        <v>0</v>
      </c>
      <c r="M48" s="102">
        <v>5876</v>
      </c>
      <c r="N48" s="103">
        <v>-3.9084219133278801E-2</v>
      </c>
      <c r="O48" s="102">
        <v>0</v>
      </c>
      <c r="P48" s="102">
        <v>5876</v>
      </c>
      <c r="Q48" s="103">
        <v>-3.9084219133278801E-2</v>
      </c>
      <c r="R48" s="104">
        <v>5</v>
      </c>
      <c r="S48" s="107"/>
      <c r="T48" s="101" t="s">
        <v>60</v>
      </c>
      <c r="U48" s="106">
        <v>6115</v>
      </c>
      <c r="V48" s="106">
        <v>6115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6115</v>
      </c>
      <c r="AD48" s="106">
        <v>6115</v>
      </c>
      <c r="AE48" s="101" t="s">
        <v>189</v>
      </c>
      <c r="AF48" s="106">
        <v>32272</v>
      </c>
      <c r="AG48" s="106">
        <v>72</v>
      </c>
    </row>
    <row r="49" spans="1:33" x14ac:dyDescent="0.2">
      <c r="A49" s="101" t="s">
        <v>194</v>
      </c>
      <c r="B49" s="101" t="s">
        <v>193</v>
      </c>
      <c r="C49" s="102">
        <v>70549</v>
      </c>
      <c r="D49" s="102">
        <v>550</v>
      </c>
      <c r="E49" s="102">
        <v>71099</v>
      </c>
      <c r="F49" s="103">
        <v>5.9502876046851297E-2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19">
        <v>0</v>
      </c>
      <c r="M49" s="102">
        <v>71099</v>
      </c>
      <c r="N49" s="103">
        <v>5.9502876046851297E-2</v>
      </c>
      <c r="O49" s="102">
        <v>1963</v>
      </c>
      <c r="P49" s="102">
        <v>73062</v>
      </c>
      <c r="Q49" s="103">
        <v>6.5230069399895008E-2</v>
      </c>
      <c r="R49" s="104">
        <v>5</v>
      </c>
      <c r="S49" s="107"/>
      <c r="T49" s="101" t="s">
        <v>60</v>
      </c>
      <c r="U49" s="106">
        <v>66570</v>
      </c>
      <c r="V49" s="106">
        <v>67106</v>
      </c>
      <c r="W49" s="106">
        <v>536</v>
      </c>
      <c r="X49" s="106">
        <v>0</v>
      </c>
      <c r="Y49" s="106">
        <v>0</v>
      </c>
      <c r="Z49" s="106">
        <v>0</v>
      </c>
      <c r="AA49" s="106">
        <v>0</v>
      </c>
      <c r="AB49" s="106">
        <v>1482</v>
      </c>
      <c r="AC49" s="106">
        <v>67106</v>
      </c>
      <c r="AD49" s="106">
        <v>68588</v>
      </c>
      <c r="AE49" s="101" t="s">
        <v>192</v>
      </c>
      <c r="AF49" s="106">
        <v>32272</v>
      </c>
      <c r="AG49" s="106">
        <v>72</v>
      </c>
    </row>
    <row r="50" spans="1:33" x14ac:dyDescent="0.2">
      <c r="A50" s="101" t="s">
        <v>197</v>
      </c>
      <c r="B50" s="101" t="s">
        <v>196</v>
      </c>
      <c r="C50" s="102">
        <v>517274</v>
      </c>
      <c r="D50" s="102">
        <v>3878</v>
      </c>
      <c r="E50" s="102">
        <v>521152</v>
      </c>
      <c r="F50" s="103">
        <v>1.3699429498413801E-2</v>
      </c>
      <c r="G50" s="102">
        <v>182511</v>
      </c>
      <c r="H50" s="102">
        <v>128</v>
      </c>
      <c r="I50" s="102">
        <v>182639</v>
      </c>
      <c r="J50" s="103">
        <v>-4.5518920924593302E-2</v>
      </c>
      <c r="K50" s="102">
        <v>0</v>
      </c>
      <c r="L50" s="119">
        <v>-1</v>
      </c>
      <c r="M50" s="102">
        <v>703791</v>
      </c>
      <c r="N50" s="103">
        <v>-2.38280186881974E-3</v>
      </c>
      <c r="O50" s="102">
        <v>5949</v>
      </c>
      <c r="P50" s="102">
        <v>709740</v>
      </c>
      <c r="Q50" s="103">
        <v>2.6034861003790097E-3</v>
      </c>
      <c r="R50" s="104">
        <v>3</v>
      </c>
      <c r="S50" s="108"/>
      <c r="T50" s="101" t="s">
        <v>60</v>
      </c>
      <c r="U50" s="106">
        <v>510655</v>
      </c>
      <c r="V50" s="106">
        <v>514109</v>
      </c>
      <c r="W50" s="106">
        <v>3454</v>
      </c>
      <c r="X50" s="106">
        <v>191275</v>
      </c>
      <c r="Y50" s="106">
        <v>191349</v>
      </c>
      <c r="Z50" s="106">
        <v>74</v>
      </c>
      <c r="AA50" s="106">
        <v>14</v>
      </c>
      <c r="AB50" s="106">
        <v>2425</v>
      </c>
      <c r="AC50" s="106">
        <v>705472</v>
      </c>
      <c r="AD50" s="106">
        <v>707897</v>
      </c>
      <c r="AE50" s="101" t="s">
        <v>195</v>
      </c>
      <c r="AF50" s="106">
        <v>32272</v>
      </c>
      <c r="AG50" s="106">
        <v>72</v>
      </c>
    </row>
    <row r="51" spans="1:33" x14ac:dyDescent="0.2">
      <c r="A51" s="109" t="s">
        <v>245</v>
      </c>
      <c r="B51" s="110"/>
      <c r="C51" s="111">
        <v>16487873</v>
      </c>
      <c r="D51" s="111">
        <v>3727122</v>
      </c>
      <c r="E51" s="111">
        <v>20214995</v>
      </c>
      <c r="F51" s="112">
        <v>3.03899615373656E-2</v>
      </c>
      <c r="G51" s="111">
        <v>12575596</v>
      </c>
      <c r="H51" s="111">
        <v>2290170</v>
      </c>
      <c r="I51" s="111">
        <v>14865766</v>
      </c>
      <c r="J51" s="112">
        <v>7.0684280730260507E-2</v>
      </c>
      <c r="K51" s="111">
        <v>313807</v>
      </c>
      <c r="L51" s="120">
        <v>-6.9481880802635496E-2</v>
      </c>
      <c r="M51" s="111">
        <v>35394568</v>
      </c>
      <c r="N51" s="112">
        <v>4.5927025642146999E-2</v>
      </c>
      <c r="O51" s="111">
        <v>511158</v>
      </c>
      <c r="P51" s="111">
        <v>35905726</v>
      </c>
      <c r="Q51" s="112">
        <v>4.5687753029185901E-2</v>
      </c>
      <c r="R51" s="113">
        <v>0</v>
      </c>
      <c r="S51" s="114"/>
      <c r="T51" s="114">
        <v>0</v>
      </c>
      <c r="U51" s="115">
        <v>16097485</v>
      </c>
      <c r="V51" s="115">
        <v>19618781</v>
      </c>
      <c r="W51" s="115">
        <v>3521296</v>
      </c>
      <c r="X51" s="115">
        <v>11776324</v>
      </c>
      <c r="Y51" s="115">
        <v>13884360</v>
      </c>
      <c r="Z51" s="115">
        <v>2108036</v>
      </c>
      <c r="AA51" s="115">
        <v>337239</v>
      </c>
      <c r="AB51" s="115">
        <v>496568</v>
      </c>
      <c r="AC51" s="115">
        <v>33840380</v>
      </c>
      <c r="AD51" s="115">
        <v>34336948</v>
      </c>
      <c r="AE51" s="114">
        <v>0</v>
      </c>
      <c r="AF51" s="115">
        <v>1484512</v>
      </c>
      <c r="AG51" s="115">
        <v>3312</v>
      </c>
    </row>
    <row r="52" spans="1:33" x14ac:dyDescent="0.2">
      <c r="A52" s="101" t="s">
        <v>201</v>
      </c>
      <c r="B52" s="101" t="s">
        <v>200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19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4">
        <v>6</v>
      </c>
      <c r="S52" s="105" t="s">
        <v>142</v>
      </c>
      <c r="T52" s="101" t="s">
        <v>142</v>
      </c>
      <c r="U52" s="106">
        <v>103</v>
      </c>
      <c r="V52" s="106">
        <v>103</v>
      </c>
      <c r="W52" s="106">
        <v>0</v>
      </c>
      <c r="X52" s="106">
        <v>1042486</v>
      </c>
      <c r="Y52" s="106">
        <v>1042486</v>
      </c>
      <c r="Z52" s="106">
        <v>0</v>
      </c>
      <c r="AA52" s="106">
        <v>0</v>
      </c>
      <c r="AB52" s="106">
        <v>0</v>
      </c>
      <c r="AC52" s="106">
        <v>1042589</v>
      </c>
      <c r="AD52" s="106">
        <v>1042589</v>
      </c>
      <c r="AE52" s="101" t="s">
        <v>199</v>
      </c>
      <c r="AF52" s="106">
        <v>32272</v>
      </c>
      <c r="AG52" s="106">
        <v>72</v>
      </c>
    </row>
    <row r="53" spans="1:33" x14ac:dyDescent="0.2">
      <c r="A53" s="101" t="s">
        <v>204</v>
      </c>
      <c r="B53" s="101" t="s">
        <v>203</v>
      </c>
      <c r="C53" s="102">
        <v>1618</v>
      </c>
      <c r="D53" s="102">
        <v>0</v>
      </c>
      <c r="E53" s="102">
        <v>1618</v>
      </c>
      <c r="F53" s="103">
        <v>0.21198501872659201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19">
        <v>0</v>
      </c>
      <c r="M53" s="102">
        <v>1618</v>
      </c>
      <c r="N53" s="103">
        <v>0.21198501872659201</v>
      </c>
      <c r="O53" s="102">
        <v>0</v>
      </c>
      <c r="P53" s="102">
        <v>1618</v>
      </c>
      <c r="Q53" s="103">
        <v>0.21198501872659201</v>
      </c>
      <c r="R53" s="104">
        <v>6</v>
      </c>
      <c r="S53" s="107"/>
      <c r="T53" s="101" t="s">
        <v>142</v>
      </c>
      <c r="U53" s="106">
        <v>1335</v>
      </c>
      <c r="V53" s="106">
        <v>1335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1335</v>
      </c>
      <c r="AD53" s="106">
        <v>1335</v>
      </c>
      <c r="AE53" s="101" t="s">
        <v>202</v>
      </c>
      <c r="AF53" s="106">
        <v>32272</v>
      </c>
      <c r="AG53" s="106">
        <v>72</v>
      </c>
    </row>
    <row r="54" spans="1:33" x14ac:dyDescent="0.2">
      <c r="A54" s="101" t="s">
        <v>207</v>
      </c>
      <c r="B54" s="101" t="s">
        <v>206</v>
      </c>
      <c r="C54" s="102">
        <v>241938</v>
      </c>
      <c r="D54" s="102">
        <v>234</v>
      </c>
      <c r="E54" s="102">
        <v>242172</v>
      </c>
      <c r="F54" s="103">
        <v>-2.1519365813057103E-2</v>
      </c>
      <c r="G54" s="102">
        <v>1065483</v>
      </c>
      <c r="H54" s="102">
        <v>20</v>
      </c>
      <c r="I54" s="102">
        <v>1065503</v>
      </c>
      <c r="J54" s="103">
        <v>0.54984057996311198</v>
      </c>
      <c r="K54" s="102">
        <v>0</v>
      </c>
      <c r="L54" s="119">
        <v>0</v>
      </c>
      <c r="M54" s="102">
        <v>1307675</v>
      </c>
      <c r="N54" s="103">
        <v>0.39859784596626696</v>
      </c>
      <c r="O54" s="102">
        <v>0</v>
      </c>
      <c r="P54" s="102">
        <v>1307675</v>
      </c>
      <c r="Q54" s="103">
        <v>0.39597010942086996</v>
      </c>
      <c r="R54" s="104">
        <v>6</v>
      </c>
      <c r="S54" s="107"/>
      <c r="T54" s="101" t="s">
        <v>142</v>
      </c>
      <c r="U54" s="106">
        <v>247212</v>
      </c>
      <c r="V54" s="106">
        <v>247498</v>
      </c>
      <c r="W54" s="106">
        <v>286</v>
      </c>
      <c r="X54" s="106">
        <v>687378</v>
      </c>
      <c r="Y54" s="106">
        <v>687492</v>
      </c>
      <c r="Z54" s="106">
        <v>114</v>
      </c>
      <c r="AA54" s="106">
        <v>0</v>
      </c>
      <c r="AB54" s="106">
        <v>1760</v>
      </c>
      <c r="AC54" s="106">
        <v>934990</v>
      </c>
      <c r="AD54" s="106">
        <v>936750</v>
      </c>
      <c r="AE54" s="101" t="s">
        <v>205</v>
      </c>
      <c r="AF54" s="106">
        <v>32272</v>
      </c>
      <c r="AG54" s="106">
        <v>72</v>
      </c>
    </row>
    <row r="55" spans="1:33" x14ac:dyDescent="0.2">
      <c r="A55" s="101" t="s">
        <v>210</v>
      </c>
      <c r="B55" s="101" t="s">
        <v>209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19">
        <v>0</v>
      </c>
      <c r="M55" s="102">
        <v>0</v>
      </c>
      <c r="N55" s="103">
        <v>0</v>
      </c>
      <c r="O55" s="102">
        <v>0</v>
      </c>
      <c r="P55" s="102">
        <v>0</v>
      </c>
      <c r="Q55" s="103">
        <v>0</v>
      </c>
      <c r="R55" s="104">
        <v>6</v>
      </c>
      <c r="S55" s="107"/>
      <c r="T55" s="101" t="s">
        <v>142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208</v>
      </c>
      <c r="AF55" s="106">
        <v>32272</v>
      </c>
      <c r="AG55" s="106">
        <v>72</v>
      </c>
    </row>
    <row r="56" spans="1:33" x14ac:dyDescent="0.2">
      <c r="A56" s="101" t="s">
        <v>213</v>
      </c>
      <c r="B56" s="101" t="s">
        <v>212</v>
      </c>
      <c r="C56" s="102">
        <v>22558</v>
      </c>
      <c r="D56" s="102">
        <v>0</v>
      </c>
      <c r="E56" s="102">
        <v>22558</v>
      </c>
      <c r="F56" s="103">
        <v>-0.19216444635439001</v>
      </c>
      <c r="G56" s="102">
        <v>174</v>
      </c>
      <c r="H56" s="102">
        <v>0</v>
      </c>
      <c r="I56" s="102">
        <v>174</v>
      </c>
      <c r="J56" s="103">
        <v>20.75</v>
      </c>
      <c r="K56" s="102">
        <v>0</v>
      </c>
      <c r="L56" s="119">
        <v>0</v>
      </c>
      <c r="M56" s="102">
        <v>22732</v>
      </c>
      <c r="N56" s="103">
        <v>-0.18616640412430199</v>
      </c>
      <c r="O56" s="102">
        <v>0</v>
      </c>
      <c r="P56" s="102">
        <v>22732</v>
      </c>
      <c r="Q56" s="103">
        <v>-0.186719616471683</v>
      </c>
      <c r="R56" s="104">
        <v>6</v>
      </c>
      <c r="S56" s="107"/>
      <c r="T56" s="101" t="s">
        <v>142</v>
      </c>
      <c r="U56" s="106">
        <v>27924</v>
      </c>
      <c r="V56" s="106">
        <v>27924</v>
      </c>
      <c r="W56" s="106">
        <v>0</v>
      </c>
      <c r="X56" s="106">
        <v>8</v>
      </c>
      <c r="Y56" s="106">
        <v>8</v>
      </c>
      <c r="Z56" s="106">
        <v>0</v>
      </c>
      <c r="AA56" s="106">
        <v>0</v>
      </c>
      <c r="AB56" s="106">
        <v>19</v>
      </c>
      <c r="AC56" s="106">
        <v>27932</v>
      </c>
      <c r="AD56" s="106">
        <v>27951</v>
      </c>
      <c r="AE56" s="101" t="s">
        <v>211</v>
      </c>
      <c r="AF56" s="106">
        <v>32272</v>
      </c>
      <c r="AG56" s="106">
        <v>72</v>
      </c>
    </row>
    <row r="57" spans="1:33" x14ac:dyDescent="0.2">
      <c r="A57" s="101" t="s">
        <v>216</v>
      </c>
      <c r="B57" s="101" t="s">
        <v>215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19">
        <v>0</v>
      </c>
      <c r="M57" s="102">
        <v>0</v>
      </c>
      <c r="N57" s="103">
        <v>-1</v>
      </c>
      <c r="O57" s="102">
        <v>0</v>
      </c>
      <c r="P57" s="102">
        <v>0</v>
      </c>
      <c r="Q57" s="103">
        <v>-1</v>
      </c>
      <c r="R57" s="104">
        <v>6</v>
      </c>
      <c r="S57" s="108"/>
      <c r="T57" s="101" t="s">
        <v>142</v>
      </c>
      <c r="U57" s="106">
        <v>2550</v>
      </c>
      <c r="V57" s="106">
        <v>2550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2550</v>
      </c>
      <c r="AD57" s="106">
        <v>2550</v>
      </c>
      <c r="AE57" s="101" t="s">
        <v>214</v>
      </c>
      <c r="AF57" s="106">
        <v>32272</v>
      </c>
      <c r="AG57" s="106">
        <v>72</v>
      </c>
    </row>
    <row r="58" spans="1:33" x14ac:dyDescent="0.2">
      <c r="A58" s="109" t="s">
        <v>246</v>
      </c>
      <c r="B58" s="110"/>
      <c r="C58" s="111">
        <v>266114</v>
      </c>
      <c r="D58" s="111">
        <v>234</v>
      </c>
      <c r="E58" s="111">
        <v>266348</v>
      </c>
      <c r="F58" s="112">
        <v>-4.6748505780036496E-2</v>
      </c>
      <c r="G58" s="111">
        <v>1065657</v>
      </c>
      <c r="H58" s="111">
        <v>20</v>
      </c>
      <c r="I58" s="111">
        <v>1065677</v>
      </c>
      <c r="J58" s="112">
        <v>-0.38399674910664</v>
      </c>
      <c r="K58" s="111">
        <v>0</v>
      </c>
      <c r="L58" s="120">
        <v>0</v>
      </c>
      <c r="M58" s="111">
        <v>1332025</v>
      </c>
      <c r="N58" s="112">
        <v>-0.33710179576350302</v>
      </c>
      <c r="O58" s="111">
        <v>0</v>
      </c>
      <c r="P58" s="111">
        <v>1332025</v>
      </c>
      <c r="Q58" s="112">
        <v>-0.33768816736484902</v>
      </c>
      <c r="R58" s="113">
        <v>0</v>
      </c>
      <c r="S58" s="114"/>
      <c r="T58" s="114">
        <v>0</v>
      </c>
      <c r="U58" s="115">
        <v>279124</v>
      </c>
      <c r="V58" s="115">
        <v>279410</v>
      </c>
      <c r="W58" s="115">
        <v>286</v>
      </c>
      <c r="X58" s="115">
        <v>1729872</v>
      </c>
      <c r="Y58" s="115">
        <v>1729986</v>
      </c>
      <c r="Z58" s="115">
        <v>114</v>
      </c>
      <c r="AA58" s="115">
        <v>0</v>
      </c>
      <c r="AB58" s="115">
        <v>1779</v>
      </c>
      <c r="AC58" s="115">
        <v>2009396</v>
      </c>
      <c r="AD58" s="115">
        <v>2011175</v>
      </c>
      <c r="AE58" s="114">
        <v>0</v>
      </c>
      <c r="AF58" s="115">
        <v>193632</v>
      </c>
      <c r="AG58" s="115">
        <v>432</v>
      </c>
    </row>
    <row r="59" spans="1:33" x14ac:dyDescent="0.2">
      <c r="A59" s="109" t="s">
        <v>247</v>
      </c>
      <c r="B59" s="110"/>
      <c r="C59" s="111">
        <v>16753987</v>
      </c>
      <c r="D59" s="111">
        <v>3727356</v>
      </c>
      <c r="E59" s="111">
        <v>20481343</v>
      </c>
      <c r="F59" s="112">
        <v>2.9306784722289602E-2</v>
      </c>
      <c r="G59" s="111">
        <v>13641253</v>
      </c>
      <c r="H59" s="111">
        <v>2290190</v>
      </c>
      <c r="I59" s="111">
        <v>15931443</v>
      </c>
      <c r="J59" s="112">
        <v>2.0308055169265503E-2</v>
      </c>
      <c r="K59" s="111">
        <v>313807</v>
      </c>
      <c r="L59" s="120">
        <v>-6.9481880802635496E-2</v>
      </c>
      <c r="M59" s="111">
        <v>36726593</v>
      </c>
      <c r="N59" s="112">
        <v>2.4458088664208101E-2</v>
      </c>
      <c r="O59" s="111">
        <v>511158</v>
      </c>
      <c r="P59" s="111">
        <v>37237751</v>
      </c>
      <c r="Q59" s="112">
        <v>2.4475211553565003E-2</v>
      </c>
      <c r="R59" s="113">
        <v>0</v>
      </c>
      <c r="S59" s="114">
        <v>0</v>
      </c>
      <c r="T59" s="114">
        <v>0</v>
      </c>
      <c r="U59" s="115">
        <v>16376609</v>
      </c>
      <c r="V59" s="115">
        <v>19898191</v>
      </c>
      <c r="W59" s="115">
        <v>3521582</v>
      </c>
      <c r="X59" s="115">
        <v>13506196</v>
      </c>
      <c r="Y59" s="115">
        <v>15614346</v>
      </c>
      <c r="Z59" s="115">
        <v>2108150</v>
      </c>
      <c r="AA59" s="115">
        <v>337239</v>
      </c>
      <c r="AB59" s="115">
        <v>498347</v>
      </c>
      <c r="AC59" s="115">
        <v>35849776</v>
      </c>
      <c r="AD59" s="115">
        <v>36348123</v>
      </c>
      <c r="AE59" s="114">
        <v>0</v>
      </c>
      <c r="AF59" s="115">
        <v>1678144</v>
      </c>
      <c r="AG59" s="115">
        <v>3744</v>
      </c>
    </row>
  </sheetData>
  <pageMargins left="0.75" right="0.75" top="1" bottom="1" header="0.5" footer="0.5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7" zoomScaleSheetLayoutView="3088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16384" width="11.42578125" style="98"/>
  </cols>
  <sheetData>
    <row r="1" spans="1:24" ht="15.75" x14ac:dyDescent="0.25">
      <c r="A1" s="97" t="s">
        <v>250</v>
      </c>
    </row>
    <row r="4" spans="1:24" ht="42.75" x14ac:dyDescent="0.2">
      <c r="A4" s="99" t="s">
        <v>231</v>
      </c>
      <c r="B4" s="99" t="s">
        <v>45</v>
      </c>
      <c r="C4" s="99" t="s">
        <v>251</v>
      </c>
      <c r="D4" s="99" t="s">
        <v>252</v>
      </c>
      <c r="E4" s="99" t="s">
        <v>253</v>
      </c>
      <c r="F4" s="99" t="s">
        <v>254</v>
      </c>
      <c r="G4" s="99" t="s">
        <v>46</v>
      </c>
      <c r="H4" s="99" t="s">
        <v>255</v>
      </c>
      <c r="I4" s="99" t="s">
        <v>256</v>
      </c>
      <c r="J4" s="99" t="s">
        <v>257</v>
      </c>
      <c r="K4" s="99" t="s">
        <v>258</v>
      </c>
      <c r="L4" s="99" t="s">
        <v>259</v>
      </c>
      <c r="M4" s="99" t="s">
        <v>47</v>
      </c>
      <c r="N4" s="99" t="s">
        <v>244</v>
      </c>
      <c r="O4" s="100" t="s">
        <v>48</v>
      </c>
      <c r="P4" s="100" t="s">
        <v>49</v>
      </c>
      <c r="Q4" s="100" t="s">
        <v>50</v>
      </c>
      <c r="R4" s="100" t="s">
        <v>51</v>
      </c>
      <c r="S4" s="100" t="s">
        <v>52</v>
      </c>
      <c r="T4" s="100" t="s">
        <v>53</v>
      </c>
      <c r="U4" s="100" t="s">
        <v>54</v>
      </c>
      <c r="V4" s="100" t="s">
        <v>55</v>
      </c>
      <c r="W4" s="100" t="s">
        <v>56</v>
      </c>
      <c r="X4" s="100" t="s">
        <v>44</v>
      </c>
    </row>
    <row r="5" spans="1:24" x14ac:dyDescent="0.2">
      <c r="A5" s="101" t="s">
        <v>61</v>
      </c>
      <c r="B5" s="101" t="s">
        <v>58</v>
      </c>
      <c r="C5" s="102">
        <v>690</v>
      </c>
      <c r="D5" s="103">
        <v>0.12012987012987</v>
      </c>
      <c r="E5" s="102">
        <v>19</v>
      </c>
      <c r="F5" s="103">
        <v>2.8000000000000003</v>
      </c>
      <c r="G5" s="102">
        <v>5</v>
      </c>
      <c r="H5" s="103">
        <v>-0.85714285714285698</v>
      </c>
      <c r="I5" s="102">
        <v>714</v>
      </c>
      <c r="J5" s="103">
        <v>8.84146341463415E-2</v>
      </c>
      <c r="K5" s="102">
        <v>476</v>
      </c>
      <c r="L5" s="103">
        <v>-0.15752212389380502</v>
      </c>
      <c r="M5" s="102">
        <v>1190</v>
      </c>
      <c r="N5" s="103">
        <v>-2.5389025389025401E-2</v>
      </c>
      <c r="O5" s="104">
        <v>4</v>
      </c>
      <c r="P5" s="105" t="s">
        <v>60</v>
      </c>
      <c r="Q5" s="101" t="s">
        <v>60</v>
      </c>
      <c r="R5" s="106">
        <v>616</v>
      </c>
      <c r="S5" s="106">
        <v>5</v>
      </c>
      <c r="T5" s="106">
        <v>35</v>
      </c>
      <c r="U5" s="106">
        <v>656</v>
      </c>
      <c r="V5" s="106">
        <v>565</v>
      </c>
      <c r="W5" s="106">
        <v>1221</v>
      </c>
      <c r="X5" s="101" t="s">
        <v>57</v>
      </c>
    </row>
    <row r="6" spans="1:24" x14ac:dyDescent="0.2">
      <c r="A6" s="101" t="s">
        <v>64</v>
      </c>
      <c r="B6" s="101" t="s">
        <v>63</v>
      </c>
      <c r="C6" s="102">
        <v>316</v>
      </c>
      <c r="D6" s="103">
        <v>0.128571428571429</v>
      </c>
      <c r="E6" s="102">
        <v>2</v>
      </c>
      <c r="F6" s="103">
        <v>0</v>
      </c>
      <c r="G6" s="102">
        <v>0</v>
      </c>
      <c r="H6" s="103" t="s">
        <v>59</v>
      </c>
      <c r="I6" s="102">
        <v>318</v>
      </c>
      <c r="J6" s="103">
        <v>0.12765957446808499</v>
      </c>
      <c r="K6" s="102">
        <v>16</v>
      </c>
      <c r="L6" s="103">
        <v>1</v>
      </c>
      <c r="M6" s="102">
        <v>334</v>
      </c>
      <c r="N6" s="103">
        <v>0.15172413793103404</v>
      </c>
      <c r="O6" s="104">
        <v>5</v>
      </c>
      <c r="P6" s="107"/>
      <c r="Q6" s="101" t="s">
        <v>60</v>
      </c>
      <c r="R6" s="106">
        <v>280</v>
      </c>
      <c r="S6" s="106">
        <v>2</v>
      </c>
      <c r="T6" s="106">
        <v>0</v>
      </c>
      <c r="U6" s="106">
        <v>282</v>
      </c>
      <c r="V6" s="106">
        <v>8</v>
      </c>
      <c r="W6" s="106">
        <v>290</v>
      </c>
      <c r="X6" s="101" t="s">
        <v>62</v>
      </c>
    </row>
    <row r="7" spans="1:24" x14ac:dyDescent="0.2">
      <c r="A7" s="101" t="s">
        <v>67</v>
      </c>
      <c r="B7" s="101" t="s">
        <v>66</v>
      </c>
      <c r="C7" s="102">
        <v>220</v>
      </c>
      <c r="D7" s="103">
        <v>0.229050279329609</v>
      </c>
      <c r="E7" s="102">
        <v>0</v>
      </c>
      <c r="F7" s="103" t="s">
        <v>59</v>
      </c>
      <c r="G7" s="102">
        <v>0</v>
      </c>
      <c r="H7" s="103" t="s">
        <v>59</v>
      </c>
      <c r="I7" s="102">
        <v>220</v>
      </c>
      <c r="J7" s="103">
        <v>0.229050279329609</v>
      </c>
      <c r="K7" s="102">
        <v>482</v>
      </c>
      <c r="L7" s="103">
        <v>1.90274841437632E-2</v>
      </c>
      <c r="M7" s="102">
        <v>702</v>
      </c>
      <c r="N7" s="103">
        <v>7.6687116564417193E-2</v>
      </c>
      <c r="O7" s="104">
        <v>4</v>
      </c>
      <c r="P7" s="107"/>
      <c r="Q7" s="101" t="s">
        <v>60</v>
      </c>
      <c r="R7" s="106">
        <v>179</v>
      </c>
      <c r="S7" s="106">
        <v>0</v>
      </c>
      <c r="T7" s="106">
        <v>0</v>
      </c>
      <c r="U7" s="106">
        <v>179</v>
      </c>
      <c r="V7" s="106">
        <v>473</v>
      </c>
      <c r="W7" s="106">
        <v>652</v>
      </c>
      <c r="X7" s="101" t="s">
        <v>65</v>
      </c>
    </row>
    <row r="8" spans="1:24" x14ac:dyDescent="0.2">
      <c r="A8" s="101" t="s">
        <v>70</v>
      </c>
      <c r="B8" s="101" t="s">
        <v>69</v>
      </c>
      <c r="C8" s="102">
        <v>4230</v>
      </c>
      <c r="D8" s="103">
        <v>-3.1815060654611996E-2</v>
      </c>
      <c r="E8" s="102">
        <v>2045</v>
      </c>
      <c r="F8" s="103">
        <v>3.5967578520769997E-2</v>
      </c>
      <c r="G8" s="102">
        <v>977</v>
      </c>
      <c r="H8" s="103">
        <v>-0.16638225255972702</v>
      </c>
      <c r="I8" s="102">
        <v>7252</v>
      </c>
      <c r="J8" s="103">
        <v>-3.4996673320026601E-2</v>
      </c>
      <c r="K8" s="102">
        <v>930</v>
      </c>
      <c r="L8" s="103">
        <v>1.7505470459518599E-2</v>
      </c>
      <c r="M8" s="102">
        <v>8182</v>
      </c>
      <c r="N8" s="103">
        <v>-2.9303594732471201E-2</v>
      </c>
      <c r="O8" s="104">
        <v>2</v>
      </c>
      <c r="P8" s="107"/>
      <c r="Q8" s="101" t="s">
        <v>60</v>
      </c>
      <c r="R8" s="106">
        <v>4369</v>
      </c>
      <c r="S8" s="106">
        <v>1974</v>
      </c>
      <c r="T8" s="106">
        <v>1172</v>
      </c>
      <c r="U8" s="106">
        <v>7515</v>
      </c>
      <c r="V8" s="106">
        <v>914</v>
      </c>
      <c r="W8" s="106">
        <v>8429</v>
      </c>
      <c r="X8" s="101" t="s">
        <v>68</v>
      </c>
    </row>
    <row r="9" spans="1:24" x14ac:dyDescent="0.2">
      <c r="A9" s="101" t="s">
        <v>73</v>
      </c>
      <c r="B9" s="101" t="s">
        <v>72</v>
      </c>
      <c r="C9" s="102">
        <v>133</v>
      </c>
      <c r="D9" s="103">
        <v>-0.101351351351351</v>
      </c>
      <c r="E9" s="102">
        <v>0</v>
      </c>
      <c r="F9" s="103" t="s">
        <v>59</v>
      </c>
      <c r="G9" s="102">
        <v>0</v>
      </c>
      <c r="H9" s="103" t="s">
        <v>59</v>
      </c>
      <c r="I9" s="102">
        <v>133</v>
      </c>
      <c r="J9" s="103">
        <v>-0.101351351351351</v>
      </c>
      <c r="K9" s="102">
        <v>6</v>
      </c>
      <c r="L9" s="103">
        <v>-0.57142857142857095</v>
      </c>
      <c r="M9" s="102">
        <v>139</v>
      </c>
      <c r="N9" s="103">
        <v>-0.141975308641975</v>
      </c>
      <c r="O9" s="104">
        <v>5</v>
      </c>
      <c r="P9" s="107"/>
      <c r="Q9" s="101" t="s">
        <v>60</v>
      </c>
      <c r="R9" s="106">
        <v>148</v>
      </c>
      <c r="S9" s="106">
        <v>0</v>
      </c>
      <c r="T9" s="106">
        <v>0</v>
      </c>
      <c r="U9" s="106">
        <v>148</v>
      </c>
      <c r="V9" s="106">
        <v>14</v>
      </c>
      <c r="W9" s="106">
        <v>162</v>
      </c>
      <c r="X9" s="101" t="s">
        <v>71</v>
      </c>
    </row>
    <row r="10" spans="1:24" x14ac:dyDescent="0.2">
      <c r="A10" s="101" t="s">
        <v>76</v>
      </c>
      <c r="B10" s="101" t="s">
        <v>75</v>
      </c>
      <c r="C10" s="102">
        <v>3283</v>
      </c>
      <c r="D10" s="103">
        <v>2.11508553654743E-2</v>
      </c>
      <c r="E10" s="102">
        <v>64</v>
      </c>
      <c r="F10" s="103">
        <v>-0.12328767123287701</v>
      </c>
      <c r="G10" s="102">
        <v>2</v>
      </c>
      <c r="H10" s="103" t="s">
        <v>59</v>
      </c>
      <c r="I10" s="102">
        <v>3349</v>
      </c>
      <c r="J10" s="103">
        <v>1.8552311435523099E-2</v>
      </c>
      <c r="K10" s="102">
        <v>650</v>
      </c>
      <c r="L10" s="103">
        <v>-0.27937915742793801</v>
      </c>
      <c r="M10" s="102">
        <v>3999</v>
      </c>
      <c r="N10" s="103">
        <v>-4.5584725536992804E-2</v>
      </c>
      <c r="O10" s="104">
        <v>3</v>
      </c>
      <c r="P10" s="107"/>
      <c r="Q10" s="101" t="s">
        <v>60</v>
      </c>
      <c r="R10" s="106">
        <v>3215</v>
      </c>
      <c r="S10" s="106">
        <v>73</v>
      </c>
      <c r="T10" s="106">
        <v>0</v>
      </c>
      <c r="U10" s="106">
        <v>3288</v>
      </c>
      <c r="V10" s="106">
        <v>902</v>
      </c>
      <c r="W10" s="106">
        <v>4190</v>
      </c>
      <c r="X10" s="101" t="s">
        <v>74</v>
      </c>
    </row>
    <row r="11" spans="1:24" x14ac:dyDescent="0.2">
      <c r="A11" s="101" t="s">
        <v>79</v>
      </c>
      <c r="B11" s="101" t="s">
        <v>78</v>
      </c>
      <c r="C11" s="102">
        <v>346</v>
      </c>
      <c r="D11" s="103">
        <v>-0.35807050092764398</v>
      </c>
      <c r="E11" s="102">
        <v>0</v>
      </c>
      <c r="F11" s="103" t="s">
        <v>59</v>
      </c>
      <c r="G11" s="102">
        <v>96</v>
      </c>
      <c r="H11" s="103">
        <v>-2.04081632653061E-2</v>
      </c>
      <c r="I11" s="102">
        <v>442</v>
      </c>
      <c r="J11" s="103">
        <v>-0.30612244897959201</v>
      </c>
      <c r="K11" s="102">
        <v>208</v>
      </c>
      <c r="L11" s="103">
        <v>-0.36196319018404899</v>
      </c>
      <c r="M11" s="102">
        <v>650</v>
      </c>
      <c r="N11" s="103">
        <v>-0.32502596053997895</v>
      </c>
      <c r="O11" s="104">
        <v>5</v>
      </c>
      <c r="P11" s="107"/>
      <c r="Q11" s="101" t="s">
        <v>60</v>
      </c>
      <c r="R11" s="106">
        <v>539</v>
      </c>
      <c r="S11" s="106">
        <v>0</v>
      </c>
      <c r="T11" s="106">
        <v>98</v>
      </c>
      <c r="U11" s="106">
        <v>637</v>
      </c>
      <c r="V11" s="106">
        <v>326</v>
      </c>
      <c r="W11" s="106">
        <v>963</v>
      </c>
      <c r="X11" s="101" t="s">
        <v>77</v>
      </c>
    </row>
    <row r="12" spans="1:24" x14ac:dyDescent="0.2">
      <c r="A12" s="101" t="s">
        <v>82</v>
      </c>
      <c r="B12" s="101" t="s">
        <v>81</v>
      </c>
      <c r="C12" s="102">
        <v>171</v>
      </c>
      <c r="D12" s="103">
        <v>-0.16176470588235303</v>
      </c>
      <c r="E12" s="102">
        <v>0</v>
      </c>
      <c r="F12" s="103" t="s">
        <v>59</v>
      </c>
      <c r="G12" s="102">
        <v>0</v>
      </c>
      <c r="H12" s="103" t="s">
        <v>59</v>
      </c>
      <c r="I12" s="102">
        <v>171</v>
      </c>
      <c r="J12" s="103">
        <v>-0.16176470588235303</v>
      </c>
      <c r="K12" s="102">
        <v>28</v>
      </c>
      <c r="L12" s="103">
        <v>1</v>
      </c>
      <c r="M12" s="102">
        <v>199</v>
      </c>
      <c r="N12" s="103">
        <v>-8.7155963302752298E-2</v>
      </c>
      <c r="O12" s="104">
        <v>5</v>
      </c>
      <c r="P12" s="107"/>
      <c r="Q12" s="101" t="s">
        <v>60</v>
      </c>
      <c r="R12" s="106">
        <v>204</v>
      </c>
      <c r="S12" s="106">
        <v>0</v>
      </c>
      <c r="T12" s="106">
        <v>0</v>
      </c>
      <c r="U12" s="106">
        <v>204</v>
      </c>
      <c r="V12" s="106">
        <v>14</v>
      </c>
      <c r="W12" s="106">
        <v>218</v>
      </c>
      <c r="X12" s="101" t="s">
        <v>80</v>
      </c>
    </row>
    <row r="13" spans="1:24" x14ac:dyDescent="0.2">
      <c r="A13" s="101" t="s">
        <v>85</v>
      </c>
      <c r="B13" s="101" t="s">
        <v>84</v>
      </c>
      <c r="C13" s="102">
        <v>0</v>
      </c>
      <c r="D13" s="103" t="s">
        <v>59</v>
      </c>
      <c r="E13" s="102">
        <v>2</v>
      </c>
      <c r="F13" s="103" t="s">
        <v>59</v>
      </c>
      <c r="G13" s="102">
        <v>0</v>
      </c>
      <c r="H13" s="103" t="s">
        <v>59</v>
      </c>
      <c r="I13" s="102">
        <v>2</v>
      </c>
      <c r="J13" s="103" t="s">
        <v>59</v>
      </c>
      <c r="K13" s="102">
        <v>18</v>
      </c>
      <c r="L13" s="103">
        <v>0.38461538461538497</v>
      </c>
      <c r="M13" s="102">
        <v>20</v>
      </c>
      <c r="N13" s="103">
        <v>0.53846153846153788</v>
      </c>
      <c r="O13" s="104">
        <v>5</v>
      </c>
      <c r="P13" s="107"/>
      <c r="Q13" s="101" t="s">
        <v>60</v>
      </c>
      <c r="R13" s="106">
        <v>0</v>
      </c>
      <c r="S13" s="106">
        <v>0</v>
      </c>
      <c r="T13" s="106">
        <v>0</v>
      </c>
      <c r="U13" s="106">
        <v>0</v>
      </c>
      <c r="V13" s="106">
        <v>13</v>
      </c>
      <c r="W13" s="106">
        <v>13</v>
      </c>
      <c r="X13" s="101" t="s">
        <v>83</v>
      </c>
    </row>
    <row r="14" spans="1:24" x14ac:dyDescent="0.2">
      <c r="A14" s="101" t="s">
        <v>88</v>
      </c>
      <c r="B14" s="101" t="s">
        <v>87</v>
      </c>
      <c r="C14" s="102">
        <v>476</v>
      </c>
      <c r="D14" s="103">
        <v>0.12</v>
      </c>
      <c r="E14" s="102">
        <v>0</v>
      </c>
      <c r="F14" s="103">
        <v>-1</v>
      </c>
      <c r="G14" s="102">
        <v>209</v>
      </c>
      <c r="H14" s="103">
        <v>-9.5238095238095191E-2</v>
      </c>
      <c r="I14" s="102">
        <v>685</v>
      </c>
      <c r="J14" s="103">
        <v>4.2617960426179602E-2</v>
      </c>
      <c r="K14" s="102">
        <v>60</v>
      </c>
      <c r="L14" s="103">
        <v>1.2222222222222199</v>
      </c>
      <c r="M14" s="102">
        <v>745</v>
      </c>
      <c r="N14" s="103">
        <v>8.9181286549707597E-2</v>
      </c>
      <c r="O14" s="104">
        <v>5</v>
      </c>
      <c r="P14" s="107"/>
      <c r="Q14" s="101" t="s">
        <v>60</v>
      </c>
      <c r="R14" s="106">
        <v>425</v>
      </c>
      <c r="S14" s="106">
        <v>1</v>
      </c>
      <c r="T14" s="106">
        <v>231</v>
      </c>
      <c r="U14" s="106">
        <v>657</v>
      </c>
      <c r="V14" s="106">
        <v>27</v>
      </c>
      <c r="W14" s="106">
        <v>684</v>
      </c>
      <c r="X14" s="101" t="s">
        <v>86</v>
      </c>
    </row>
    <row r="15" spans="1:24" x14ac:dyDescent="0.2">
      <c r="A15" s="101" t="s">
        <v>91</v>
      </c>
      <c r="B15" s="101" t="s">
        <v>90</v>
      </c>
      <c r="C15" s="102">
        <v>345</v>
      </c>
      <c r="D15" s="103">
        <v>-5.7636887608069204E-3</v>
      </c>
      <c r="E15" s="102">
        <v>1</v>
      </c>
      <c r="F15" s="103" t="s">
        <v>59</v>
      </c>
      <c r="G15" s="102">
        <v>0</v>
      </c>
      <c r="H15" s="103">
        <v>-1</v>
      </c>
      <c r="I15" s="102">
        <v>346</v>
      </c>
      <c r="J15" s="103">
        <v>-8.5959885386819503E-3</v>
      </c>
      <c r="K15" s="102">
        <v>236</v>
      </c>
      <c r="L15" s="103">
        <v>-0.22368421052631601</v>
      </c>
      <c r="M15" s="102">
        <v>582</v>
      </c>
      <c r="N15" s="103">
        <v>-0.10872894333843799</v>
      </c>
      <c r="O15" s="104">
        <v>5</v>
      </c>
      <c r="P15" s="107"/>
      <c r="Q15" s="101" t="s">
        <v>60</v>
      </c>
      <c r="R15" s="106">
        <v>347</v>
      </c>
      <c r="S15" s="106">
        <v>0</v>
      </c>
      <c r="T15" s="106">
        <v>2</v>
      </c>
      <c r="U15" s="106">
        <v>349</v>
      </c>
      <c r="V15" s="106">
        <v>304</v>
      </c>
      <c r="W15" s="106">
        <v>653</v>
      </c>
      <c r="X15" s="101" t="s">
        <v>89</v>
      </c>
    </row>
    <row r="16" spans="1:24" x14ac:dyDescent="0.2">
      <c r="A16" s="101" t="s">
        <v>94</v>
      </c>
      <c r="B16" s="101" t="s">
        <v>93</v>
      </c>
      <c r="C16" s="102">
        <v>784</v>
      </c>
      <c r="D16" s="103">
        <v>3.8412291933418701E-3</v>
      </c>
      <c r="E16" s="102">
        <v>0</v>
      </c>
      <c r="F16" s="103" t="s">
        <v>59</v>
      </c>
      <c r="G16" s="102">
        <v>231</v>
      </c>
      <c r="H16" s="103">
        <v>0.41717791411042898</v>
      </c>
      <c r="I16" s="102">
        <v>1015</v>
      </c>
      <c r="J16" s="103">
        <v>7.5211864406779697E-2</v>
      </c>
      <c r="K16" s="102">
        <v>254</v>
      </c>
      <c r="L16" s="103">
        <v>-0.29444444444444406</v>
      </c>
      <c r="M16" s="102">
        <v>1269</v>
      </c>
      <c r="N16" s="103">
        <v>-2.6840490797546003E-2</v>
      </c>
      <c r="O16" s="104">
        <v>5</v>
      </c>
      <c r="P16" s="107"/>
      <c r="Q16" s="101" t="s">
        <v>60</v>
      </c>
      <c r="R16" s="106">
        <v>781</v>
      </c>
      <c r="S16" s="106">
        <v>0</v>
      </c>
      <c r="T16" s="106">
        <v>163</v>
      </c>
      <c r="U16" s="106">
        <v>944</v>
      </c>
      <c r="V16" s="106">
        <v>360</v>
      </c>
      <c r="W16" s="106">
        <v>1304</v>
      </c>
      <c r="X16" s="101" t="s">
        <v>92</v>
      </c>
    </row>
    <row r="17" spans="1:24" x14ac:dyDescent="0.2">
      <c r="A17" s="101" t="s">
        <v>97</v>
      </c>
      <c r="B17" s="101" t="s">
        <v>96</v>
      </c>
      <c r="C17" s="102">
        <v>920</v>
      </c>
      <c r="D17" s="103">
        <v>0.190168175937904</v>
      </c>
      <c r="E17" s="102">
        <v>39</v>
      </c>
      <c r="F17" s="103">
        <v>0.18181818181818199</v>
      </c>
      <c r="G17" s="102">
        <v>0</v>
      </c>
      <c r="H17" s="103" t="s">
        <v>59</v>
      </c>
      <c r="I17" s="102">
        <v>959</v>
      </c>
      <c r="J17" s="103">
        <v>0.189826302729529</v>
      </c>
      <c r="K17" s="102">
        <v>278</v>
      </c>
      <c r="L17" s="103">
        <v>6.9230769230769207E-2</v>
      </c>
      <c r="M17" s="102">
        <v>1237</v>
      </c>
      <c r="N17" s="103">
        <v>0.160412757973734</v>
      </c>
      <c r="O17" s="104">
        <v>4</v>
      </c>
      <c r="P17" s="107"/>
      <c r="Q17" s="101" t="s">
        <v>60</v>
      </c>
      <c r="R17" s="106">
        <v>773</v>
      </c>
      <c r="S17" s="106">
        <v>33</v>
      </c>
      <c r="T17" s="106">
        <v>0</v>
      </c>
      <c r="U17" s="106">
        <v>806</v>
      </c>
      <c r="V17" s="106">
        <v>260</v>
      </c>
      <c r="W17" s="106">
        <v>1066</v>
      </c>
      <c r="X17" s="101" t="s">
        <v>95</v>
      </c>
    </row>
    <row r="18" spans="1:24" x14ac:dyDescent="0.2">
      <c r="A18" s="101" t="s">
        <v>100</v>
      </c>
      <c r="B18" s="101" t="s">
        <v>99</v>
      </c>
      <c r="C18" s="102">
        <v>148</v>
      </c>
      <c r="D18" s="103">
        <v>0.57446808510638303</v>
      </c>
      <c r="E18" s="102">
        <v>1</v>
      </c>
      <c r="F18" s="103" t="s">
        <v>59</v>
      </c>
      <c r="G18" s="102">
        <v>0</v>
      </c>
      <c r="H18" s="103" t="s">
        <v>59</v>
      </c>
      <c r="I18" s="102">
        <v>149</v>
      </c>
      <c r="J18" s="103">
        <v>0.58510638297872297</v>
      </c>
      <c r="K18" s="102">
        <v>10</v>
      </c>
      <c r="L18" s="103">
        <v>-0.41176470588235298</v>
      </c>
      <c r="M18" s="102">
        <v>159</v>
      </c>
      <c r="N18" s="103">
        <v>0.43243243243243207</v>
      </c>
      <c r="O18" s="104">
        <v>5</v>
      </c>
      <c r="P18" s="107"/>
      <c r="Q18" s="101" t="s">
        <v>60</v>
      </c>
      <c r="R18" s="106">
        <v>94</v>
      </c>
      <c r="S18" s="106">
        <v>0</v>
      </c>
      <c r="T18" s="106">
        <v>0</v>
      </c>
      <c r="U18" s="106">
        <v>94</v>
      </c>
      <c r="V18" s="106">
        <v>17</v>
      </c>
      <c r="W18" s="106">
        <v>111</v>
      </c>
      <c r="X18" s="101" t="s">
        <v>98</v>
      </c>
    </row>
    <row r="19" spans="1:24" x14ac:dyDescent="0.2">
      <c r="A19" s="101" t="s">
        <v>103</v>
      </c>
      <c r="B19" s="101" t="s">
        <v>102</v>
      </c>
      <c r="C19" s="102">
        <v>370</v>
      </c>
      <c r="D19" s="103">
        <v>-0.15909090909090901</v>
      </c>
      <c r="E19" s="102">
        <v>149</v>
      </c>
      <c r="F19" s="103">
        <v>2.0547945205479503E-2</v>
      </c>
      <c r="G19" s="102">
        <v>0</v>
      </c>
      <c r="H19" s="103" t="s">
        <v>59</v>
      </c>
      <c r="I19" s="102">
        <v>519</v>
      </c>
      <c r="J19" s="103">
        <v>-0.114334470989761</v>
      </c>
      <c r="K19" s="102">
        <v>255</v>
      </c>
      <c r="L19" s="103">
        <v>-0.15282392026578101</v>
      </c>
      <c r="M19" s="102">
        <v>774</v>
      </c>
      <c r="N19" s="103">
        <v>-0.12739571589627999</v>
      </c>
      <c r="O19" s="104">
        <v>4</v>
      </c>
      <c r="P19" s="107"/>
      <c r="Q19" s="101" t="s">
        <v>60</v>
      </c>
      <c r="R19" s="106">
        <v>440</v>
      </c>
      <c r="S19" s="106">
        <v>146</v>
      </c>
      <c r="T19" s="106">
        <v>0</v>
      </c>
      <c r="U19" s="106">
        <v>586</v>
      </c>
      <c r="V19" s="106">
        <v>301</v>
      </c>
      <c r="W19" s="106">
        <v>887</v>
      </c>
      <c r="X19" s="101" t="s">
        <v>101</v>
      </c>
    </row>
    <row r="20" spans="1:24" x14ac:dyDescent="0.2">
      <c r="A20" s="101" t="s">
        <v>106</v>
      </c>
      <c r="B20" s="101" t="s">
        <v>105</v>
      </c>
      <c r="C20" s="102">
        <v>189</v>
      </c>
      <c r="D20" s="103">
        <v>-0.116822429906542</v>
      </c>
      <c r="E20" s="102">
        <v>0</v>
      </c>
      <c r="F20" s="103" t="s">
        <v>59</v>
      </c>
      <c r="G20" s="102">
        <v>0</v>
      </c>
      <c r="H20" s="103" t="s">
        <v>59</v>
      </c>
      <c r="I20" s="102">
        <v>189</v>
      </c>
      <c r="J20" s="103">
        <v>-0.116822429906542</v>
      </c>
      <c r="K20" s="102">
        <v>25</v>
      </c>
      <c r="L20" s="103">
        <v>-0.67948717948717896</v>
      </c>
      <c r="M20" s="102">
        <v>214</v>
      </c>
      <c r="N20" s="103">
        <v>-0.26712328767123306</v>
      </c>
      <c r="O20" s="104">
        <v>5</v>
      </c>
      <c r="P20" s="107"/>
      <c r="Q20" s="101" t="s">
        <v>60</v>
      </c>
      <c r="R20" s="106">
        <v>214</v>
      </c>
      <c r="S20" s="106">
        <v>0</v>
      </c>
      <c r="T20" s="106">
        <v>0</v>
      </c>
      <c r="U20" s="106">
        <v>214</v>
      </c>
      <c r="V20" s="106">
        <v>78</v>
      </c>
      <c r="W20" s="106">
        <v>292</v>
      </c>
      <c r="X20" s="101" t="s">
        <v>104</v>
      </c>
    </row>
    <row r="21" spans="1:24" x14ac:dyDescent="0.2">
      <c r="A21" s="101" t="s">
        <v>109</v>
      </c>
      <c r="B21" s="101" t="s">
        <v>108</v>
      </c>
      <c r="C21" s="102">
        <v>529</v>
      </c>
      <c r="D21" s="103">
        <v>-5.7040998217468802E-2</v>
      </c>
      <c r="E21" s="102">
        <v>2</v>
      </c>
      <c r="F21" s="103">
        <v>0</v>
      </c>
      <c r="G21" s="102">
        <v>80</v>
      </c>
      <c r="H21" s="103" t="s">
        <v>59</v>
      </c>
      <c r="I21" s="102">
        <v>611</v>
      </c>
      <c r="J21" s="103">
        <v>8.525754884547071E-2</v>
      </c>
      <c r="K21" s="102">
        <v>132</v>
      </c>
      <c r="L21" s="103">
        <v>-0.24571428571428602</v>
      </c>
      <c r="M21" s="102">
        <v>743</v>
      </c>
      <c r="N21" s="103">
        <v>6.7750677506775098E-3</v>
      </c>
      <c r="O21" s="104">
        <v>4</v>
      </c>
      <c r="P21" s="107"/>
      <c r="Q21" s="101" t="s">
        <v>60</v>
      </c>
      <c r="R21" s="106">
        <v>561</v>
      </c>
      <c r="S21" s="106">
        <v>2</v>
      </c>
      <c r="T21" s="106">
        <v>0</v>
      </c>
      <c r="U21" s="106">
        <v>563</v>
      </c>
      <c r="V21" s="106">
        <v>175</v>
      </c>
      <c r="W21" s="106">
        <v>738</v>
      </c>
      <c r="X21" s="101" t="s">
        <v>107</v>
      </c>
    </row>
    <row r="22" spans="1:24" x14ac:dyDescent="0.2">
      <c r="A22" s="101" t="s">
        <v>112</v>
      </c>
      <c r="B22" s="101" t="s">
        <v>111</v>
      </c>
      <c r="C22" s="102">
        <v>875</v>
      </c>
      <c r="D22" s="103">
        <v>-1.5748031496062999E-2</v>
      </c>
      <c r="E22" s="102">
        <v>385</v>
      </c>
      <c r="F22" s="103">
        <v>-0.13870246085011198</v>
      </c>
      <c r="G22" s="102">
        <v>0</v>
      </c>
      <c r="H22" s="103" t="s">
        <v>59</v>
      </c>
      <c r="I22" s="102">
        <v>1260</v>
      </c>
      <c r="J22" s="103">
        <v>-5.6886227544910198E-2</v>
      </c>
      <c r="K22" s="102">
        <v>373</v>
      </c>
      <c r="L22" s="103">
        <v>1.0840108401084E-2</v>
      </c>
      <c r="M22" s="102">
        <v>1633</v>
      </c>
      <c r="N22" s="103">
        <v>-4.2228739002932593E-2</v>
      </c>
      <c r="O22" s="104">
        <v>3</v>
      </c>
      <c r="P22" s="107"/>
      <c r="Q22" s="101" t="s">
        <v>60</v>
      </c>
      <c r="R22" s="106">
        <v>889</v>
      </c>
      <c r="S22" s="106">
        <v>447</v>
      </c>
      <c r="T22" s="106">
        <v>0</v>
      </c>
      <c r="U22" s="106">
        <v>1336</v>
      </c>
      <c r="V22" s="106">
        <v>369</v>
      </c>
      <c r="W22" s="106">
        <v>1705</v>
      </c>
      <c r="X22" s="101" t="s">
        <v>110</v>
      </c>
    </row>
    <row r="23" spans="1:24" x14ac:dyDescent="0.2">
      <c r="A23" s="101" t="s">
        <v>115</v>
      </c>
      <c r="B23" s="101" t="s">
        <v>114</v>
      </c>
      <c r="C23" s="102">
        <v>486</v>
      </c>
      <c r="D23" s="103">
        <v>2.53164556962025E-2</v>
      </c>
      <c r="E23" s="102">
        <v>5</v>
      </c>
      <c r="F23" s="103">
        <v>0.25</v>
      </c>
      <c r="G23" s="102">
        <v>310</v>
      </c>
      <c r="H23" s="103">
        <v>-0.15300546448087401</v>
      </c>
      <c r="I23" s="102">
        <v>801</v>
      </c>
      <c r="J23" s="103">
        <v>-5.0947867298578205E-2</v>
      </c>
      <c r="K23" s="102">
        <v>94</v>
      </c>
      <c r="L23" s="103">
        <v>2.1739130434782598E-2</v>
      </c>
      <c r="M23" s="102">
        <v>895</v>
      </c>
      <c r="N23" s="103">
        <v>-4.38034188034188E-2</v>
      </c>
      <c r="O23" s="104">
        <v>4</v>
      </c>
      <c r="P23" s="107"/>
      <c r="Q23" s="101" t="s">
        <v>60</v>
      </c>
      <c r="R23" s="106">
        <v>474</v>
      </c>
      <c r="S23" s="106">
        <v>4</v>
      </c>
      <c r="T23" s="106">
        <v>366</v>
      </c>
      <c r="U23" s="106">
        <v>844</v>
      </c>
      <c r="V23" s="106">
        <v>92</v>
      </c>
      <c r="W23" s="106">
        <v>936</v>
      </c>
      <c r="X23" s="101" t="s">
        <v>113</v>
      </c>
    </row>
    <row r="24" spans="1:24" x14ac:dyDescent="0.2">
      <c r="A24" s="101" t="s">
        <v>118</v>
      </c>
      <c r="B24" s="101" t="s">
        <v>117</v>
      </c>
      <c r="C24" s="102">
        <v>252</v>
      </c>
      <c r="D24" s="103">
        <v>5.4393305439330498E-2</v>
      </c>
      <c r="E24" s="102">
        <v>4</v>
      </c>
      <c r="F24" s="103">
        <v>0</v>
      </c>
      <c r="G24" s="102">
        <v>0</v>
      </c>
      <c r="H24" s="103" t="s">
        <v>59</v>
      </c>
      <c r="I24" s="102">
        <v>256</v>
      </c>
      <c r="J24" s="103">
        <v>5.3497942386831296E-2</v>
      </c>
      <c r="K24" s="102">
        <v>51</v>
      </c>
      <c r="L24" s="103">
        <v>-0.50961538461538514</v>
      </c>
      <c r="M24" s="102">
        <v>307</v>
      </c>
      <c r="N24" s="103">
        <v>-0.11527377521613799</v>
      </c>
      <c r="O24" s="104">
        <v>4</v>
      </c>
      <c r="P24" s="107"/>
      <c r="Q24" s="101" t="s">
        <v>60</v>
      </c>
      <c r="R24" s="106">
        <v>239</v>
      </c>
      <c r="S24" s="106">
        <v>4</v>
      </c>
      <c r="T24" s="106">
        <v>0</v>
      </c>
      <c r="U24" s="106">
        <v>243</v>
      </c>
      <c r="V24" s="106">
        <v>104</v>
      </c>
      <c r="W24" s="106">
        <v>347</v>
      </c>
      <c r="X24" s="101" t="s">
        <v>116</v>
      </c>
    </row>
    <row r="25" spans="1:24" x14ac:dyDescent="0.2">
      <c r="A25" s="101" t="s">
        <v>121</v>
      </c>
      <c r="B25" s="101" t="s">
        <v>120</v>
      </c>
      <c r="C25" s="102">
        <v>571</v>
      </c>
      <c r="D25" s="103">
        <v>0.36276849642004799</v>
      </c>
      <c r="E25" s="102">
        <v>1</v>
      </c>
      <c r="F25" s="103" t="s">
        <v>59</v>
      </c>
      <c r="G25" s="102">
        <v>0</v>
      </c>
      <c r="H25" s="103" t="s">
        <v>59</v>
      </c>
      <c r="I25" s="102">
        <v>572</v>
      </c>
      <c r="J25" s="103">
        <v>0.365155131264916</v>
      </c>
      <c r="K25" s="102">
        <v>131</v>
      </c>
      <c r="L25" s="103">
        <v>3.9682539682539701E-2</v>
      </c>
      <c r="M25" s="102">
        <v>703</v>
      </c>
      <c r="N25" s="103">
        <v>0.28990825688073402</v>
      </c>
      <c r="O25" s="104">
        <v>5</v>
      </c>
      <c r="P25" s="107"/>
      <c r="Q25" s="101" t="s">
        <v>60</v>
      </c>
      <c r="R25" s="106">
        <v>419</v>
      </c>
      <c r="S25" s="106">
        <v>0</v>
      </c>
      <c r="T25" s="106">
        <v>0</v>
      </c>
      <c r="U25" s="106">
        <v>419</v>
      </c>
      <c r="V25" s="106">
        <v>126</v>
      </c>
      <c r="W25" s="106">
        <v>545</v>
      </c>
      <c r="X25" s="101" t="s">
        <v>119</v>
      </c>
    </row>
    <row r="26" spans="1:24" x14ac:dyDescent="0.2">
      <c r="A26" s="101" t="s">
        <v>124</v>
      </c>
      <c r="B26" s="101" t="s">
        <v>123</v>
      </c>
      <c r="C26" s="102">
        <v>184</v>
      </c>
      <c r="D26" s="103">
        <v>-0.148148148148148</v>
      </c>
      <c r="E26" s="102">
        <v>0</v>
      </c>
      <c r="F26" s="103" t="s">
        <v>59</v>
      </c>
      <c r="G26" s="102">
        <v>0</v>
      </c>
      <c r="H26" s="103" t="s">
        <v>59</v>
      </c>
      <c r="I26" s="102">
        <v>184</v>
      </c>
      <c r="J26" s="103">
        <v>-0.148148148148148</v>
      </c>
      <c r="K26" s="102">
        <v>44</v>
      </c>
      <c r="L26" s="103">
        <v>0.375</v>
      </c>
      <c r="M26" s="102">
        <v>228</v>
      </c>
      <c r="N26" s="103">
        <v>-8.0645161290322606E-2</v>
      </c>
      <c r="O26" s="104">
        <v>5</v>
      </c>
      <c r="P26" s="107"/>
      <c r="Q26" s="101" t="s">
        <v>60</v>
      </c>
      <c r="R26" s="106">
        <v>216</v>
      </c>
      <c r="S26" s="106">
        <v>0</v>
      </c>
      <c r="T26" s="106">
        <v>0</v>
      </c>
      <c r="U26" s="106">
        <v>216</v>
      </c>
      <c r="V26" s="106">
        <v>32</v>
      </c>
      <c r="W26" s="106">
        <v>248</v>
      </c>
      <c r="X26" s="101" t="s">
        <v>122</v>
      </c>
    </row>
    <row r="27" spans="1:24" x14ac:dyDescent="0.2">
      <c r="A27" s="101" t="s">
        <v>127</v>
      </c>
      <c r="B27" s="101" t="s">
        <v>126</v>
      </c>
      <c r="C27" s="102">
        <v>436</v>
      </c>
      <c r="D27" s="103">
        <v>-0.22419928825622801</v>
      </c>
      <c r="E27" s="102">
        <v>0</v>
      </c>
      <c r="F27" s="103" t="s">
        <v>59</v>
      </c>
      <c r="G27" s="102">
        <v>0</v>
      </c>
      <c r="H27" s="103" t="s">
        <v>59</v>
      </c>
      <c r="I27" s="102">
        <v>436</v>
      </c>
      <c r="J27" s="103">
        <v>-0.22419928825622801</v>
      </c>
      <c r="K27" s="102">
        <v>211</v>
      </c>
      <c r="L27" s="103">
        <v>-0.11715481171548101</v>
      </c>
      <c r="M27" s="102">
        <v>647</v>
      </c>
      <c r="N27" s="103">
        <v>-0.19225967540574299</v>
      </c>
      <c r="O27" s="104">
        <v>5</v>
      </c>
      <c r="P27" s="107"/>
      <c r="Q27" s="101" t="s">
        <v>60</v>
      </c>
      <c r="R27" s="106">
        <v>562</v>
      </c>
      <c r="S27" s="106">
        <v>0</v>
      </c>
      <c r="T27" s="106">
        <v>0</v>
      </c>
      <c r="U27" s="106">
        <v>562</v>
      </c>
      <c r="V27" s="106">
        <v>239</v>
      </c>
      <c r="W27" s="106">
        <v>801</v>
      </c>
      <c r="X27" s="101" t="s">
        <v>125</v>
      </c>
    </row>
    <row r="28" spans="1:24" x14ac:dyDescent="0.2">
      <c r="A28" s="101" t="s">
        <v>130</v>
      </c>
      <c r="B28" s="101" t="s">
        <v>129</v>
      </c>
      <c r="C28" s="102">
        <v>585</v>
      </c>
      <c r="D28" s="103">
        <v>-9.4427244582043296E-2</v>
      </c>
      <c r="E28" s="102">
        <v>47</v>
      </c>
      <c r="F28" s="103">
        <v>9.3023255813953501E-2</v>
      </c>
      <c r="G28" s="102">
        <v>2</v>
      </c>
      <c r="H28" s="103">
        <v>0</v>
      </c>
      <c r="I28" s="102">
        <v>634</v>
      </c>
      <c r="J28" s="103">
        <v>-8.2489146164978294E-2</v>
      </c>
      <c r="K28" s="102">
        <v>172</v>
      </c>
      <c r="L28" s="103">
        <v>-0.36531365313653102</v>
      </c>
      <c r="M28" s="102">
        <v>806</v>
      </c>
      <c r="N28" s="103">
        <v>-0.16216216216216198</v>
      </c>
      <c r="O28" s="104">
        <v>4</v>
      </c>
      <c r="P28" s="107"/>
      <c r="Q28" s="101" t="s">
        <v>60</v>
      </c>
      <c r="R28" s="106">
        <v>646</v>
      </c>
      <c r="S28" s="106">
        <v>43</v>
      </c>
      <c r="T28" s="106">
        <v>2</v>
      </c>
      <c r="U28" s="106">
        <v>691</v>
      </c>
      <c r="V28" s="106">
        <v>271</v>
      </c>
      <c r="W28" s="106">
        <v>962</v>
      </c>
      <c r="X28" s="101" t="s">
        <v>128</v>
      </c>
    </row>
    <row r="29" spans="1:24" x14ac:dyDescent="0.2">
      <c r="A29" s="101" t="s">
        <v>133</v>
      </c>
      <c r="B29" s="101" t="s">
        <v>132</v>
      </c>
      <c r="C29" s="102">
        <v>166</v>
      </c>
      <c r="D29" s="103">
        <v>-0.65271966527196712</v>
      </c>
      <c r="E29" s="102">
        <v>0</v>
      </c>
      <c r="F29" s="103" t="s">
        <v>59</v>
      </c>
      <c r="G29" s="102">
        <v>0</v>
      </c>
      <c r="H29" s="103" t="s">
        <v>59</v>
      </c>
      <c r="I29" s="102">
        <v>166</v>
      </c>
      <c r="J29" s="103">
        <v>-0.65271966527196712</v>
      </c>
      <c r="K29" s="102">
        <v>37</v>
      </c>
      <c r="L29" s="103">
        <v>-0.45588235294117602</v>
      </c>
      <c r="M29" s="102">
        <v>203</v>
      </c>
      <c r="N29" s="103">
        <v>-0.62820512820512808</v>
      </c>
      <c r="O29" s="104">
        <v>5</v>
      </c>
      <c r="P29" s="107"/>
      <c r="Q29" s="101" t="s">
        <v>60</v>
      </c>
      <c r="R29" s="106">
        <v>478</v>
      </c>
      <c r="S29" s="106">
        <v>0</v>
      </c>
      <c r="T29" s="106">
        <v>0</v>
      </c>
      <c r="U29" s="106">
        <v>478</v>
      </c>
      <c r="V29" s="106">
        <v>68</v>
      </c>
      <c r="W29" s="106">
        <v>546</v>
      </c>
      <c r="X29" s="101" t="s">
        <v>131</v>
      </c>
    </row>
    <row r="30" spans="1:24" x14ac:dyDescent="0.2">
      <c r="A30" s="101" t="s">
        <v>136</v>
      </c>
      <c r="B30" s="101" t="s">
        <v>135</v>
      </c>
      <c r="C30" s="102">
        <v>186</v>
      </c>
      <c r="D30" s="103">
        <v>-0.27906976744186002</v>
      </c>
      <c r="E30" s="102">
        <v>0</v>
      </c>
      <c r="F30" s="103" t="s">
        <v>59</v>
      </c>
      <c r="G30" s="102">
        <v>0</v>
      </c>
      <c r="H30" s="103" t="s">
        <v>59</v>
      </c>
      <c r="I30" s="102">
        <v>186</v>
      </c>
      <c r="J30" s="103">
        <v>-0.27906976744186002</v>
      </c>
      <c r="K30" s="102">
        <v>86</v>
      </c>
      <c r="L30" s="103">
        <v>-0.312</v>
      </c>
      <c r="M30" s="102">
        <v>272</v>
      </c>
      <c r="N30" s="103">
        <v>-0.28981723237597895</v>
      </c>
      <c r="O30" s="104">
        <v>5</v>
      </c>
      <c r="P30" s="107"/>
      <c r="Q30" s="101" t="s">
        <v>60</v>
      </c>
      <c r="R30" s="106">
        <v>258</v>
      </c>
      <c r="S30" s="106">
        <v>0</v>
      </c>
      <c r="T30" s="106">
        <v>0</v>
      </c>
      <c r="U30" s="106">
        <v>258</v>
      </c>
      <c r="V30" s="106">
        <v>125</v>
      </c>
      <c r="W30" s="106">
        <v>383</v>
      </c>
      <c r="X30" s="101" t="s">
        <v>134</v>
      </c>
    </row>
    <row r="31" spans="1:24" x14ac:dyDescent="0.2">
      <c r="A31" s="101" t="s">
        <v>139</v>
      </c>
      <c r="B31" s="101" t="s">
        <v>138</v>
      </c>
      <c r="C31" s="102">
        <v>0</v>
      </c>
      <c r="D31" s="103">
        <v>-1</v>
      </c>
      <c r="E31" s="102">
        <v>0</v>
      </c>
      <c r="F31" s="103" t="s">
        <v>59</v>
      </c>
      <c r="G31" s="102">
        <v>0</v>
      </c>
      <c r="H31" s="103" t="s">
        <v>59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60</v>
      </c>
      <c r="R31" s="106">
        <v>162</v>
      </c>
      <c r="S31" s="106">
        <v>0</v>
      </c>
      <c r="T31" s="106">
        <v>0</v>
      </c>
      <c r="U31" s="106">
        <v>162</v>
      </c>
      <c r="V31" s="106">
        <v>44</v>
      </c>
      <c r="W31" s="106">
        <v>206</v>
      </c>
      <c r="X31" s="101" t="s">
        <v>137</v>
      </c>
    </row>
    <row r="32" spans="1:24" x14ac:dyDescent="0.2">
      <c r="A32" s="101" t="s">
        <v>143</v>
      </c>
      <c r="B32" s="101" t="s">
        <v>141</v>
      </c>
      <c r="C32" s="102">
        <v>9557</v>
      </c>
      <c r="D32" s="103">
        <v>-3.5523261681299802E-2</v>
      </c>
      <c r="E32" s="102">
        <v>11905</v>
      </c>
      <c r="F32" s="103">
        <v>6.1146269721008999E-2</v>
      </c>
      <c r="G32" s="102">
        <v>0</v>
      </c>
      <c r="H32" s="103" t="s">
        <v>59</v>
      </c>
      <c r="I32" s="102">
        <v>21462</v>
      </c>
      <c r="J32" s="103">
        <v>1.58084059068535E-2</v>
      </c>
      <c r="K32" s="102">
        <v>1013</v>
      </c>
      <c r="L32" s="103">
        <v>-5.8881256133464198E-3</v>
      </c>
      <c r="M32" s="102">
        <v>22475</v>
      </c>
      <c r="N32" s="103">
        <v>1.4810132297828099E-2</v>
      </c>
      <c r="O32" s="104">
        <v>1</v>
      </c>
      <c r="P32" s="107"/>
      <c r="Q32" s="101" t="s">
        <v>142</v>
      </c>
      <c r="R32" s="106">
        <v>9909</v>
      </c>
      <c r="S32" s="106">
        <v>11219</v>
      </c>
      <c r="T32" s="106">
        <v>0</v>
      </c>
      <c r="U32" s="106">
        <v>21128</v>
      </c>
      <c r="V32" s="106">
        <v>1019</v>
      </c>
      <c r="W32" s="106">
        <v>22147</v>
      </c>
      <c r="X32" s="101" t="s">
        <v>140</v>
      </c>
    </row>
    <row r="33" spans="1:24" x14ac:dyDescent="0.2">
      <c r="A33" s="101" t="s">
        <v>146</v>
      </c>
      <c r="B33" s="101" t="s">
        <v>145</v>
      </c>
      <c r="C33" s="102">
        <v>106</v>
      </c>
      <c r="D33" s="103">
        <v>0</v>
      </c>
      <c r="E33" s="102">
        <v>3</v>
      </c>
      <c r="F33" s="103" t="s">
        <v>59</v>
      </c>
      <c r="G33" s="102">
        <v>0</v>
      </c>
      <c r="H33" s="103" t="s">
        <v>59</v>
      </c>
      <c r="I33" s="102">
        <v>109</v>
      </c>
      <c r="J33" s="103">
        <v>2.8301886792452803E-2</v>
      </c>
      <c r="K33" s="102">
        <v>70</v>
      </c>
      <c r="L33" s="103">
        <v>-0.49640287769784197</v>
      </c>
      <c r="M33" s="102">
        <v>179</v>
      </c>
      <c r="N33" s="103">
        <v>-0.26938775510204099</v>
      </c>
      <c r="O33" s="104">
        <v>5</v>
      </c>
      <c r="P33" s="107"/>
      <c r="Q33" s="101" t="s">
        <v>60</v>
      </c>
      <c r="R33" s="106">
        <v>106</v>
      </c>
      <c r="S33" s="106">
        <v>0</v>
      </c>
      <c r="T33" s="106">
        <v>0</v>
      </c>
      <c r="U33" s="106">
        <v>106</v>
      </c>
      <c r="V33" s="106">
        <v>139</v>
      </c>
      <c r="W33" s="106">
        <v>245</v>
      </c>
      <c r="X33" s="101" t="s">
        <v>144</v>
      </c>
    </row>
    <row r="34" spans="1:24" x14ac:dyDescent="0.2">
      <c r="A34" s="101" t="s">
        <v>149</v>
      </c>
      <c r="B34" s="101" t="s">
        <v>148</v>
      </c>
      <c r="C34" s="102">
        <v>193</v>
      </c>
      <c r="D34" s="103">
        <v>-0.27985074626865697</v>
      </c>
      <c r="E34" s="102">
        <v>0</v>
      </c>
      <c r="F34" s="103">
        <v>-1</v>
      </c>
      <c r="G34" s="102">
        <v>0</v>
      </c>
      <c r="H34" s="103" t="s">
        <v>59</v>
      </c>
      <c r="I34" s="102">
        <v>193</v>
      </c>
      <c r="J34" s="103">
        <v>-0.28518518518518499</v>
      </c>
      <c r="K34" s="102">
        <v>55</v>
      </c>
      <c r="L34" s="103">
        <v>1.2</v>
      </c>
      <c r="M34" s="102">
        <v>248</v>
      </c>
      <c r="N34" s="103">
        <v>-0.15932203389830502</v>
      </c>
      <c r="O34" s="104">
        <v>5</v>
      </c>
      <c r="P34" s="107"/>
      <c r="Q34" s="101" t="s">
        <v>60</v>
      </c>
      <c r="R34" s="106">
        <v>268</v>
      </c>
      <c r="S34" s="106">
        <v>2</v>
      </c>
      <c r="T34" s="106">
        <v>0</v>
      </c>
      <c r="U34" s="106">
        <v>270</v>
      </c>
      <c r="V34" s="106">
        <v>25</v>
      </c>
      <c r="W34" s="106">
        <v>295</v>
      </c>
      <c r="X34" s="101" t="s">
        <v>147</v>
      </c>
    </row>
    <row r="35" spans="1:24" x14ac:dyDescent="0.2">
      <c r="A35" s="101" t="s">
        <v>152</v>
      </c>
      <c r="B35" s="101" t="s">
        <v>151</v>
      </c>
      <c r="C35" s="102">
        <v>106</v>
      </c>
      <c r="D35" s="103">
        <v>3.9215686274509803E-2</v>
      </c>
      <c r="E35" s="102">
        <v>0</v>
      </c>
      <c r="F35" s="103" t="s">
        <v>59</v>
      </c>
      <c r="G35" s="102">
        <v>0</v>
      </c>
      <c r="H35" s="103" t="s">
        <v>59</v>
      </c>
      <c r="I35" s="102">
        <v>106</v>
      </c>
      <c r="J35" s="103">
        <v>3.9215686274509803E-2</v>
      </c>
      <c r="K35" s="102">
        <v>20</v>
      </c>
      <c r="L35" s="103">
        <v>0.11111111111111101</v>
      </c>
      <c r="M35" s="102">
        <v>126</v>
      </c>
      <c r="N35" s="103">
        <v>0.05</v>
      </c>
      <c r="O35" s="104">
        <v>5</v>
      </c>
      <c r="P35" s="107"/>
      <c r="Q35" s="101" t="s">
        <v>60</v>
      </c>
      <c r="R35" s="106">
        <v>102</v>
      </c>
      <c r="S35" s="106">
        <v>0</v>
      </c>
      <c r="T35" s="106">
        <v>0</v>
      </c>
      <c r="U35" s="106">
        <v>102</v>
      </c>
      <c r="V35" s="106">
        <v>18</v>
      </c>
      <c r="W35" s="106">
        <v>120</v>
      </c>
      <c r="X35" s="101" t="s">
        <v>150</v>
      </c>
    </row>
    <row r="36" spans="1:24" x14ac:dyDescent="0.2">
      <c r="A36" s="101" t="s">
        <v>155</v>
      </c>
      <c r="B36" s="101" t="s">
        <v>154</v>
      </c>
      <c r="C36" s="102">
        <v>247</v>
      </c>
      <c r="D36" s="103">
        <v>7.8602620087336192E-2</v>
      </c>
      <c r="E36" s="102">
        <v>0</v>
      </c>
      <c r="F36" s="103" t="s">
        <v>59</v>
      </c>
      <c r="G36" s="102">
        <v>0</v>
      </c>
      <c r="H36" s="103" t="s">
        <v>59</v>
      </c>
      <c r="I36" s="102">
        <v>247</v>
      </c>
      <c r="J36" s="103">
        <v>7.8602620087336192E-2</v>
      </c>
      <c r="K36" s="102">
        <v>63</v>
      </c>
      <c r="L36" s="103">
        <v>-0.69565217391304301</v>
      </c>
      <c r="M36" s="102">
        <v>310</v>
      </c>
      <c r="N36" s="103">
        <v>-0.28899082568807299</v>
      </c>
      <c r="O36" s="104">
        <v>5</v>
      </c>
      <c r="P36" s="107"/>
      <c r="Q36" s="101" t="s">
        <v>60</v>
      </c>
      <c r="R36" s="106">
        <v>229</v>
      </c>
      <c r="S36" s="106">
        <v>0</v>
      </c>
      <c r="T36" s="106">
        <v>0</v>
      </c>
      <c r="U36" s="106">
        <v>229</v>
      </c>
      <c r="V36" s="106">
        <v>207</v>
      </c>
      <c r="W36" s="106">
        <v>436</v>
      </c>
      <c r="X36" s="101" t="s">
        <v>153</v>
      </c>
    </row>
    <row r="37" spans="1:24" x14ac:dyDescent="0.2">
      <c r="A37" s="101" t="s">
        <v>158</v>
      </c>
      <c r="B37" s="101" t="s">
        <v>157</v>
      </c>
      <c r="C37" s="102">
        <v>370</v>
      </c>
      <c r="D37" s="103">
        <v>-0.32727272727272699</v>
      </c>
      <c r="E37" s="102">
        <v>0</v>
      </c>
      <c r="F37" s="103" t="s">
        <v>59</v>
      </c>
      <c r="G37" s="102">
        <v>0</v>
      </c>
      <c r="H37" s="103" t="s">
        <v>59</v>
      </c>
      <c r="I37" s="102">
        <v>370</v>
      </c>
      <c r="J37" s="103">
        <v>-0.32727272727272699</v>
      </c>
      <c r="K37" s="102">
        <v>117</v>
      </c>
      <c r="L37" s="103">
        <v>0.481012658227848</v>
      </c>
      <c r="M37" s="102">
        <v>487</v>
      </c>
      <c r="N37" s="103">
        <v>-0.225755166931638</v>
      </c>
      <c r="O37" s="104">
        <v>5</v>
      </c>
      <c r="P37" s="107"/>
      <c r="Q37" s="101" t="s">
        <v>60</v>
      </c>
      <c r="R37" s="106">
        <v>550</v>
      </c>
      <c r="S37" s="106">
        <v>0</v>
      </c>
      <c r="T37" s="106">
        <v>0</v>
      </c>
      <c r="U37" s="106">
        <v>550</v>
      </c>
      <c r="V37" s="106">
        <v>79</v>
      </c>
      <c r="W37" s="106">
        <v>629</v>
      </c>
      <c r="X37" s="101" t="s">
        <v>156</v>
      </c>
    </row>
    <row r="38" spans="1:24" x14ac:dyDescent="0.2">
      <c r="A38" s="101" t="s">
        <v>161</v>
      </c>
      <c r="B38" s="101" t="s">
        <v>160</v>
      </c>
      <c r="C38" s="102">
        <v>472</v>
      </c>
      <c r="D38" s="103">
        <v>4.8888888888888898E-2</v>
      </c>
      <c r="E38" s="102">
        <v>0</v>
      </c>
      <c r="F38" s="103" t="s">
        <v>59</v>
      </c>
      <c r="G38" s="102">
        <v>0</v>
      </c>
      <c r="H38" s="103" t="s">
        <v>59</v>
      </c>
      <c r="I38" s="102">
        <v>472</v>
      </c>
      <c r="J38" s="103">
        <v>4.8888888888888898E-2</v>
      </c>
      <c r="K38" s="102">
        <v>64</v>
      </c>
      <c r="L38" s="103">
        <v>0.14285714285714299</v>
      </c>
      <c r="M38" s="102">
        <v>536</v>
      </c>
      <c r="N38" s="103">
        <v>5.9288537549407098E-2</v>
      </c>
      <c r="O38" s="104">
        <v>5</v>
      </c>
      <c r="P38" s="107"/>
      <c r="Q38" s="101" t="s">
        <v>60</v>
      </c>
      <c r="R38" s="106">
        <v>450</v>
      </c>
      <c r="S38" s="106">
        <v>0</v>
      </c>
      <c r="T38" s="106">
        <v>0</v>
      </c>
      <c r="U38" s="106">
        <v>450</v>
      </c>
      <c r="V38" s="106">
        <v>56</v>
      </c>
      <c r="W38" s="106">
        <v>506</v>
      </c>
      <c r="X38" s="101" t="s">
        <v>159</v>
      </c>
    </row>
    <row r="39" spans="1:24" x14ac:dyDescent="0.2">
      <c r="A39" s="101" t="s">
        <v>164</v>
      </c>
      <c r="B39" s="101" t="s">
        <v>163</v>
      </c>
      <c r="C39" s="102">
        <v>2253</v>
      </c>
      <c r="D39" s="103">
        <v>-0.10842896715472901</v>
      </c>
      <c r="E39" s="102">
        <v>1836</v>
      </c>
      <c r="F39" s="103">
        <v>-3.8743455497382194E-2</v>
      </c>
      <c r="G39" s="102">
        <v>1242</v>
      </c>
      <c r="H39" s="103">
        <v>-3.3463035019455294E-2</v>
      </c>
      <c r="I39" s="102">
        <v>5331</v>
      </c>
      <c r="J39" s="103">
        <v>-6.8332750786438301E-2</v>
      </c>
      <c r="K39" s="102">
        <v>1325</v>
      </c>
      <c r="L39" s="103">
        <v>2.3956723338485301E-2</v>
      </c>
      <c r="M39" s="102">
        <v>6656</v>
      </c>
      <c r="N39" s="103">
        <v>-5.1311288483466395E-2</v>
      </c>
      <c r="O39" s="104">
        <v>2</v>
      </c>
      <c r="P39" s="107"/>
      <c r="Q39" s="101" t="s">
        <v>60</v>
      </c>
      <c r="R39" s="106">
        <v>2527</v>
      </c>
      <c r="S39" s="106">
        <v>1910</v>
      </c>
      <c r="T39" s="106">
        <v>1285</v>
      </c>
      <c r="U39" s="106">
        <v>5722</v>
      </c>
      <c r="V39" s="106">
        <v>1294</v>
      </c>
      <c r="W39" s="106">
        <v>7016</v>
      </c>
      <c r="X39" s="101" t="s">
        <v>162</v>
      </c>
    </row>
    <row r="40" spans="1:24" x14ac:dyDescent="0.2">
      <c r="A40" s="101" t="s">
        <v>167</v>
      </c>
      <c r="B40" s="101" t="s">
        <v>166</v>
      </c>
      <c r="C40" s="102">
        <v>599</v>
      </c>
      <c r="D40" s="103">
        <v>0.44685990338164305</v>
      </c>
      <c r="E40" s="102">
        <v>0</v>
      </c>
      <c r="F40" s="103" t="s">
        <v>59</v>
      </c>
      <c r="G40" s="102">
        <v>0</v>
      </c>
      <c r="H40" s="103" t="s">
        <v>59</v>
      </c>
      <c r="I40" s="102">
        <v>599</v>
      </c>
      <c r="J40" s="103">
        <v>0.44685990338164305</v>
      </c>
      <c r="K40" s="102">
        <v>126</v>
      </c>
      <c r="L40" s="103">
        <v>1.6129032258064498E-2</v>
      </c>
      <c r="M40" s="102">
        <v>725</v>
      </c>
      <c r="N40" s="103">
        <v>0.34758364312267703</v>
      </c>
      <c r="O40" s="104">
        <v>5</v>
      </c>
      <c r="P40" s="107"/>
      <c r="Q40" s="101" t="s">
        <v>60</v>
      </c>
      <c r="R40" s="106">
        <v>414</v>
      </c>
      <c r="S40" s="106">
        <v>0</v>
      </c>
      <c r="T40" s="106">
        <v>0</v>
      </c>
      <c r="U40" s="106">
        <v>414</v>
      </c>
      <c r="V40" s="106">
        <v>124</v>
      </c>
      <c r="W40" s="106">
        <v>538</v>
      </c>
      <c r="X40" s="101" t="s">
        <v>165</v>
      </c>
    </row>
    <row r="41" spans="1:24" x14ac:dyDescent="0.2">
      <c r="A41" s="101" t="s">
        <v>170</v>
      </c>
      <c r="B41" s="101" t="s">
        <v>169</v>
      </c>
      <c r="C41" s="102">
        <v>270</v>
      </c>
      <c r="D41" s="103">
        <v>-0.20821114369501501</v>
      </c>
      <c r="E41" s="102">
        <v>19</v>
      </c>
      <c r="F41" s="103">
        <v>-0.36666666666666703</v>
      </c>
      <c r="G41" s="102">
        <v>0</v>
      </c>
      <c r="H41" s="103" t="s">
        <v>59</v>
      </c>
      <c r="I41" s="102">
        <v>289</v>
      </c>
      <c r="J41" s="103">
        <v>-0.22102425876010801</v>
      </c>
      <c r="K41" s="102">
        <v>196</v>
      </c>
      <c r="L41" s="103">
        <v>-0.27137546468401502</v>
      </c>
      <c r="M41" s="102">
        <v>485</v>
      </c>
      <c r="N41" s="103">
        <v>-0.2421875</v>
      </c>
      <c r="O41" s="104">
        <v>4</v>
      </c>
      <c r="P41" s="107"/>
      <c r="Q41" s="101" t="s">
        <v>60</v>
      </c>
      <c r="R41" s="106">
        <v>341</v>
      </c>
      <c r="S41" s="106">
        <v>30</v>
      </c>
      <c r="T41" s="106">
        <v>0</v>
      </c>
      <c r="U41" s="106">
        <v>371</v>
      </c>
      <c r="V41" s="106">
        <v>269</v>
      </c>
      <c r="W41" s="106">
        <v>640</v>
      </c>
      <c r="X41" s="101" t="s">
        <v>168</v>
      </c>
    </row>
    <row r="42" spans="1:24" x14ac:dyDescent="0.2">
      <c r="A42" s="101" t="s">
        <v>173</v>
      </c>
      <c r="B42" s="101" t="s">
        <v>172</v>
      </c>
      <c r="C42" s="102">
        <v>485</v>
      </c>
      <c r="D42" s="103">
        <v>0.44345238095238104</v>
      </c>
      <c r="E42" s="102">
        <v>1</v>
      </c>
      <c r="F42" s="103" t="s">
        <v>59</v>
      </c>
      <c r="G42" s="102">
        <v>0</v>
      </c>
      <c r="H42" s="103" t="s">
        <v>59</v>
      </c>
      <c r="I42" s="102">
        <v>486</v>
      </c>
      <c r="J42" s="103">
        <v>0.44642857142857101</v>
      </c>
      <c r="K42" s="102">
        <v>81</v>
      </c>
      <c r="L42" s="103">
        <v>-0.36220472440944901</v>
      </c>
      <c r="M42" s="102">
        <v>567</v>
      </c>
      <c r="N42" s="103">
        <v>0.22462203023758101</v>
      </c>
      <c r="O42" s="104">
        <v>5</v>
      </c>
      <c r="P42" s="107"/>
      <c r="Q42" s="101" t="s">
        <v>60</v>
      </c>
      <c r="R42" s="106">
        <v>336</v>
      </c>
      <c r="S42" s="106">
        <v>0</v>
      </c>
      <c r="T42" s="106">
        <v>0</v>
      </c>
      <c r="U42" s="106">
        <v>336</v>
      </c>
      <c r="V42" s="106">
        <v>127</v>
      </c>
      <c r="W42" s="106">
        <v>463</v>
      </c>
      <c r="X42" s="101" t="s">
        <v>171</v>
      </c>
    </row>
    <row r="43" spans="1:24" x14ac:dyDescent="0.2">
      <c r="A43" s="101" t="s">
        <v>176</v>
      </c>
      <c r="B43" s="101" t="s">
        <v>175</v>
      </c>
      <c r="C43" s="102">
        <v>130</v>
      </c>
      <c r="D43" s="103">
        <v>-0.29347826086956497</v>
      </c>
      <c r="E43" s="102">
        <v>1</v>
      </c>
      <c r="F43" s="103" t="s">
        <v>59</v>
      </c>
      <c r="G43" s="102">
        <v>0</v>
      </c>
      <c r="H43" s="103" t="s">
        <v>59</v>
      </c>
      <c r="I43" s="102">
        <v>131</v>
      </c>
      <c r="J43" s="103">
        <v>-0.28804347826087001</v>
      </c>
      <c r="K43" s="102">
        <v>29</v>
      </c>
      <c r="L43" s="103">
        <v>-0.32558139534883701</v>
      </c>
      <c r="M43" s="102">
        <v>160</v>
      </c>
      <c r="N43" s="103">
        <v>-0.29515418502202601</v>
      </c>
      <c r="O43" s="104">
        <v>5</v>
      </c>
      <c r="P43" s="107"/>
      <c r="Q43" s="101" t="s">
        <v>60</v>
      </c>
      <c r="R43" s="106">
        <v>184</v>
      </c>
      <c r="S43" s="106">
        <v>0</v>
      </c>
      <c r="T43" s="106">
        <v>0</v>
      </c>
      <c r="U43" s="106">
        <v>184</v>
      </c>
      <c r="V43" s="106">
        <v>43</v>
      </c>
      <c r="W43" s="106">
        <v>227</v>
      </c>
      <c r="X43" s="101" t="s">
        <v>174</v>
      </c>
    </row>
    <row r="44" spans="1:24" x14ac:dyDescent="0.2">
      <c r="A44" s="101" t="s">
        <v>179</v>
      </c>
      <c r="B44" s="101" t="s">
        <v>178</v>
      </c>
      <c r="C44" s="102">
        <v>3387</v>
      </c>
      <c r="D44" s="103">
        <v>0.14040404040404003</v>
      </c>
      <c r="E44" s="102">
        <v>98</v>
      </c>
      <c r="F44" s="103">
        <v>-0.32876712328767099</v>
      </c>
      <c r="G44" s="102">
        <v>0</v>
      </c>
      <c r="H44" s="103" t="s">
        <v>59</v>
      </c>
      <c r="I44" s="102">
        <v>3485</v>
      </c>
      <c r="J44" s="103">
        <v>0.118421052631579</v>
      </c>
      <c r="K44" s="102">
        <v>920</v>
      </c>
      <c r="L44" s="103">
        <v>1.3215859030837E-2</v>
      </c>
      <c r="M44" s="102">
        <v>4405</v>
      </c>
      <c r="N44" s="103">
        <v>9.4681908548707797E-2</v>
      </c>
      <c r="O44" s="104">
        <v>3</v>
      </c>
      <c r="P44" s="107"/>
      <c r="Q44" s="101" t="s">
        <v>60</v>
      </c>
      <c r="R44" s="106">
        <v>2970</v>
      </c>
      <c r="S44" s="106">
        <v>146</v>
      </c>
      <c r="T44" s="106">
        <v>0</v>
      </c>
      <c r="U44" s="106">
        <v>3116</v>
      </c>
      <c r="V44" s="106">
        <v>908</v>
      </c>
      <c r="W44" s="106">
        <v>4024</v>
      </c>
      <c r="X44" s="101" t="s">
        <v>177</v>
      </c>
    </row>
    <row r="45" spans="1:24" x14ac:dyDescent="0.2">
      <c r="A45" s="101" t="s">
        <v>182</v>
      </c>
      <c r="B45" s="101" t="s">
        <v>181</v>
      </c>
      <c r="C45" s="102">
        <v>3722</v>
      </c>
      <c r="D45" s="103">
        <v>-2.6673640167364003E-2</v>
      </c>
      <c r="E45" s="102">
        <v>895</v>
      </c>
      <c r="F45" s="103">
        <v>-3.5560344827586202E-2</v>
      </c>
      <c r="G45" s="102">
        <v>1</v>
      </c>
      <c r="H45" s="103">
        <v>-0.5</v>
      </c>
      <c r="I45" s="102">
        <v>4618</v>
      </c>
      <c r="J45" s="103">
        <v>-2.8607488430795101E-2</v>
      </c>
      <c r="K45" s="102">
        <v>820</v>
      </c>
      <c r="L45" s="103">
        <v>8.4656084656084707E-2</v>
      </c>
      <c r="M45" s="102">
        <v>5438</v>
      </c>
      <c r="N45" s="103">
        <v>-1.3067150635208699E-2</v>
      </c>
      <c r="O45" s="104">
        <v>2</v>
      </c>
      <c r="P45" s="107"/>
      <c r="Q45" s="101" t="s">
        <v>60</v>
      </c>
      <c r="R45" s="106">
        <v>3824</v>
      </c>
      <c r="S45" s="106">
        <v>928</v>
      </c>
      <c r="T45" s="106">
        <v>2</v>
      </c>
      <c r="U45" s="106">
        <v>4754</v>
      </c>
      <c r="V45" s="106">
        <v>756</v>
      </c>
      <c r="W45" s="106">
        <v>5510</v>
      </c>
      <c r="X45" s="101" t="s">
        <v>180</v>
      </c>
    </row>
    <row r="46" spans="1:24" x14ac:dyDescent="0.2">
      <c r="A46" s="101" t="s">
        <v>185</v>
      </c>
      <c r="B46" s="101" t="s">
        <v>184</v>
      </c>
      <c r="C46" s="102">
        <v>542</v>
      </c>
      <c r="D46" s="103">
        <v>-5.7391304347826098E-2</v>
      </c>
      <c r="E46" s="102">
        <v>0</v>
      </c>
      <c r="F46" s="103" t="s">
        <v>59</v>
      </c>
      <c r="G46" s="102">
        <v>0</v>
      </c>
      <c r="H46" s="103" t="s">
        <v>59</v>
      </c>
      <c r="I46" s="102">
        <v>542</v>
      </c>
      <c r="J46" s="103">
        <v>-5.7391304347826098E-2</v>
      </c>
      <c r="K46" s="102">
        <v>34</v>
      </c>
      <c r="L46" s="103">
        <v>-0.49253731343283602</v>
      </c>
      <c r="M46" s="102">
        <v>576</v>
      </c>
      <c r="N46" s="103">
        <v>-0.10280373831775699</v>
      </c>
      <c r="O46" s="104">
        <v>5</v>
      </c>
      <c r="P46" s="107"/>
      <c r="Q46" s="101" t="s">
        <v>60</v>
      </c>
      <c r="R46" s="106">
        <v>575</v>
      </c>
      <c r="S46" s="106">
        <v>0</v>
      </c>
      <c r="T46" s="106">
        <v>0</v>
      </c>
      <c r="U46" s="106">
        <v>575</v>
      </c>
      <c r="V46" s="106">
        <v>67</v>
      </c>
      <c r="W46" s="106">
        <v>642</v>
      </c>
      <c r="X46" s="101" t="s">
        <v>183</v>
      </c>
    </row>
    <row r="47" spans="1:24" x14ac:dyDescent="0.2">
      <c r="A47" s="101" t="s">
        <v>188</v>
      </c>
      <c r="B47" s="101" t="s">
        <v>187</v>
      </c>
      <c r="C47" s="102">
        <v>167</v>
      </c>
      <c r="D47" s="103">
        <v>-0.13917525773195902</v>
      </c>
      <c r="E47" s="102">
        <v>0</v>
      </c>
      <c r="F47" s="103" t="s">
        <v>59</v>
      </c>
      <c r="G47" s="102">
        <v>80</v>
      </c>
      <c r="H47" s="103" t="s">
        <v>59</v>
      </c>
      <c r="I47" s="102">
        <v>247</v>
      </c>
      <c r="J47" s="103">
        <v>0.27319587628865999</v>
      </c>
      <c r="K47" s="102">
        <v>28</v>
      </c>
      <c r="L47" s="103">
        <v>4.6000000000000005</v>
      </c>
      <c r="M47" s="102">
        <v>275</v>
      </c>
      <c r="N47" s="103">
        <v>0.38190954773869301</v>
      </c>
      <c r="O47" s="104">
        <v>5</v>
      </c>
      <c r="P47" s="107"/>
      <c r="Q47" s="101" t="s">
        <v>60</v>
      </c>
      <c r="R47" s="106">
        <v>194</v>
      </c>
      <c r="S47" s="106">
        <v>0</v>
      </c>
      <c r="T47" s="106">
        <v>0</v>
      </c>
      <c r="U47" s="106">
        <v>194</v>
      </c>
      <c r="V47" s="106">
        <v>5</v>
      </c>
      <c r="W47" s="106">
        <v>199</v>
      </c>
      <c r="X47" s="101" t="s">
        <v>186</v>
      </c>
    </row>
    <row r="48" spans="1:24" x14ac:dyDescent="0.2">
      <c r="A48" s="101" t="s">
        <v>191</v>
      </c>
      <c r="B48" s="101" t="s">
        <v>190</v>
      </c>
      <c r="C48" s="102">
        <v>108</v>
      </c>
      <c r="D48" s="103">
        <v>0</v>
      </c>
      <c r="E48" s="102">
        <v>0</v>
      </c>
      <c r="F48" s="103" t="s">
        <v>59</v>
      </c>
      <c r="G48" s="102">
        <v>0</v>
      </c>
      <c r="H48" s="103" t="s">
        <v>59</v>
      </c>
      <c r="I48" s="102">
        <v>108</v>
      </c>
      <c r="J48" s="103">
        <v>0</v>
      </c>
      <c r="K48" s="102">
        <v>0</v>
      </c>
      <c r="L48" s="103">
        <v>-1</v>
      </c>
      <c r="M48" s="102">
        <v>108</v>
      </c>
      <c r="N48" s="103">
        <v>-9.1743119266055016E-3</v>
      </c>
      <c r="O48" s="104">
        <v>5</v>
      </c>
      <c r="P48" s="107"/>
      <c r="Q48" s="101" t="s">
        <v>60</v>
      </c>
      <c r="R48" s="106">
        <v>108</v>
      </c>
      <c r="S48" s="106">
        <v>0</v>
      </c>
      <c r="T48" s="106">
        <v>0</v>
      </c>
      <c r="U48" s="106">
        <v>108</v>
      </c>
      <c r="V48" s="106">
        <v>1</v>
      </c>
      <c r="W48" s="106">
        <v>109</v>
      </c>
      <c r="X48" s="101" t="s">
        <v>189</v>
      </c>
    </row>
    <row r="49" spans="1:24" x14ac:dyDescent="0.2">
      <c r="A49" s="101" t="s">
        <v>194</v>
      </c>
      <c r="B49" s="101" t="s">
        <v>193</v>
      </c>
      <c r="C49" s="102">
        <v>349</v>
      </c>
      <c r="D49" s="103">
        <v>9.40438871473354E-2</v>
      </c>
      <c r="E49" s="102">
        <v>0</v>
      </c>
      <c r="F49" s="103" t="s">
        <v>59</v>
      </c>
      <c r="G49" s="102">
        <v>0</v>
      </c>
      <c r="H49" s="103" t="s">
        <v>59</v>
      </c>
      <c r="I49" s="102">
        <v>349</v>
      </c>
      <c r="J49" s="103">
        <v>9.40438871473354E-2</v>
      </c>
      <c r="K49" s="102">
        <v>180</v>
      </c>
      <c r="L49" s="103">
        <v>0.5</v>
      </c>
      <c r="M49" s="102">
        <v>529</v>
      </c>
      <c r="N49" s="103">
        <v>0.20501138952164</v>
      </c>
      <c r="O49" s="104">
        <v>5</v>
      </c>
      <c r="P49" s="107"/>
      <c r="Q49" s="101" t="s">
        <v>60</v>
      </c>
      <c r="R49" s="106">
        <v>319</v>
      </c>
      <c r="S49" s="106">
        <v>0</v>
      </c>
      <c r="T49" s="106">
        <v>0</v>
      </c>
      <c r="U49" s="106">
        <v>319</v>
      </c>
      <c r="V49" s="106">
        <v>120</v>
      </c>
      <c r="W49" s="106">
        <v>439</v>
      </c>
      <c r="X49" s="101" t="s">
        <v>192</v>
      </c>
    </row>
    <row r="50" spans="1:24" x14ac:dyDescent="0.2">
      <c r="A50" s="101" t="s">
        <v>197</v>
      </c>
      <c r="B50" s="101" t="s">
        <v>196</v>
      </c>
      <c r="C50" s="102">
        <v>899</v>
      </c>
      <c r="D50" s="103">
        <v>7.5358851674641111E-2</v>
      </c>
      <c r="E50" s="102">
        <v>276</v>
      </c>
      <c r="F50" s="103">
        <v>-1.4285714285714301E-2</v>
      </c>
      <c r="G50" s="102">
        <v>0</v>
      </c>
      <c r="H50" s="103">
        <v>-1</v>
      </c>
      <c r="I50" s="102">
        <v>1175</v>
      </c>
      <c r="J50" s="103">
        <v>5.0983899821109104E-2</v>
      </c>
      <c r="K50" s="102">
        <v>422</v>
      </c>
      <c r="L50" s="103">
        <v>0.24117647058823502</v>
      </c>
      <c r="M50" s="102">
        <v>1597</v>
      </c>
      <c r="N50" s="103">
        <v>9.5336076817558305E-2</v>
      </c>
      <c r="O50" s="104">
        <v>3</v>
      </c>
      <c r="P50" s="108"/>
      <c r="Q50" s="101" t="s">
        <v>60</v>
      </c>
      <c r="R50" s="106">
        <v>836</v>
      </c>
      <c r="S50" s="106">
        <v>280</v>
      </c>
      <c r="T50" s="106">
        <v>2</v>
      </c>
      <c r="U50" s="106">
        <v>1118</v>
      </c>
      <c r="V50" s="106">
        <v>340</v>
      </c>
      <c r="W50" s="106">
        <v>1458</v>
      </c>
      <c r="X50" s="101" t="s">
        <v>195</v>
      </c>
    </row>
    <row r="51" spans="1:24" x14ac:dyDescent="0.2">
      <c r="A51" s="109" t="s">
        <v>245</v>
      </c>
      <c r="B51" s="110"/>
      <c r="C51" s="111">
        <v>40853</v>
      </c>
      <c r="D51" s="112">
        <v>-2.19535551831458E-2</v>
      </c>
      <c r="E51" s="111">
        <v>17800</v>
      </c>
      <c r="F51" s="112">
        <v>3.1943880804684299E-2</v>
      </c>
      <c r="G51" s="111">
        <v>3235</v>
      </c>
      <c r="H51" s="112">
        <v>-3.6628945801072094E-2</v>
      </c>
      <c r="I51" s="111">
        <v>61888</v>
      </c>
      <c r="J51" s="112">
        <v>-7.8394279942927709E-3</v>
      </c>
      <c r="K51" s="111">
        <v>10826</v>
      </c>
      <c r="L51" s="112">
        <v>-8.3939752919275704E-2</v>
      </c>
      <c r="M51" s="111">
        <v>72714</v>
      </c>
      <c r="N51" s="112">
        <v>-1.9960913808208101E-2</v>
      </c>
      <c r="O51" s="113"/>
      <c r="P51" s="114" t="s">
        <v>198</v>
      </c>
      <c r="Q51" s="114"/>
      <c r="R51" s="115">
        <v>41770</v>
      </c>
      <c r="S51" s="115">
        <v>17249</v>
      </c>
      <c r="T51" s="115">
        <v>3358</v>
      </c>
      <c r="U51" s="115">
        <v>62377</v>
      </c>
      <c r="V51" s="115">
        <v>11818</v>
      </c>
      <c r="W51" s="115">
        <v>74195</v>
      </c>
      <c r="X51" s="114"/>
    </row>
    <row r="52" spans="1:24" x14ac:dyDescent="0.2">
      <c r="A52" s="101" t="s">
        <v>201</v>
      </c>
      <c r="B52" s="101" t="s">
        <v>200</v>
      </c>
      <c r="C52" s="102">
        <v>1</v>
      </c>
      <c r="D52" s="103">
        <v>-0.85714285714285698</v>
      </c>
      <c r="E52" s="102">
        <v>0</v>
      </c>
      <c r="F52" s="103">
        <v>-1</v>
      </c>
      <c r="G52" s="102">
        <v>0</v>
      </c>
      <c r="H52" s="103" t="s">
        <v>59</v>
      </c>
      <c r="I52" s="102">
        <v>1</v>
      </c>
      <c r="J52" s="103">
        <v>-0.99889988998899915</v>
      </c>
      <c r="K52" s="102">
        <v>21</v>
      </c>
      <c r="L52" s="103">
        <v>-0.95914396887159503</v>
      </c>
      <c r="M52" s="102">
        <v>22</v>
      </c>
      <c r="N52" s="103">
        <v>-0.98453970484891107</v>
      </c>
      <c r="O52" s="104">
        <v>6</v>
      </c>
      <c r="P52" s="105" t="s">
        <v>142</v>
      </c>
      <c r="Q52" s="101" t="s">
        <v>142</v>
      </c>
      <c r="R52" s="106">
        <v>7</v>
      </c>
      <c r="S52" s="106">
        <v>902</v>
      </c>
      <c r="T52" s="106">
        <v>0</v>
      </c>
      <c r="U52" s="106">
        <v>909</v>
      </c>
      <c r="V52" s="106">
        <v>514</v>
      </c>
      <c r="W52" s="106">
        <v>1423</v>
      </c>
      <c r="X52" s="101" t="s">
        <v>199</v>
      </c>
    </row>
    <row r="53" spans="1:24" x14ac:dyDescent="0.2">
      <c r="A53" s="101" t="s">
        <v>204</v>
      </c>
      <c r="B53" s="101" t="s">
        <v>203</v>
      </c>
      <c r="C53" s="102">
        <v>41</v>
      </c>
      <c r="D53" s="103">
        <v>0.57692307692307698</v>
      </c>
      <c r="E53" s="102">
        <v>0</v>
      </c>
      <c r="F53" s="103">
        <v>-1</v>
      </c>
      <c r="G53" s="102">
        <v>0</v>
      </c>
      <c r="H53" s="103" t="s">
        <v>59</v>
      </c>
      <c r="I53" s="102">
        <v>41</v>
      </c>
      <c r="J53" s="103">
        <v>0.51851851851851904</v>
      </c>
      <c r="K53" s="102">
        <v>309</v>
      </c>
      <c r="L53" s="103">
        <v>-0.14640883977900598</v>
      </c>
      <c r="M53" s="102">
        <v>350</v>
      </c>
      <c r="N53" s="103">
        <v>-0.10025706940874</v>
      </c>
      <c r="O53" s="104">
        <v>6</v>
      </c>
      <c r="P53" s="107"/>
      <c r="Q53" s="101" t="s">
        <v>142</v>
      </c>
      <c r="R53" s="106">
        <v>26</v>
      </c>
      <c r="S53" s="106">
        <v>1</v>
      </c>
      <c r="T53" s="106">
        <v>0</v>
      </c>
      <c r="U53" s="106">
        <v>27</v>
      </c>
      <c r="V53" s="106">
        <v>362</v>
      </c>
      <c r="W53" s="106">
        <v>389</v>
      </c>
      <c r="X53" s="101" t="s">
        <v>202</v>
      </c>
    </row>
    <row r="54" spans="1:24" x14ac:dyDescent="0.2">
      <c r="A54" s="101" t="s">
        <v>207</v>
      </c>
      <c r="B54" s="101" t="s">
        <v>206</v>
      </c>
      <c r="C54" s="102">
        <v>635</v>
      </c>
      <c r="D54" s="103">
        <v>-0.10814606741572999</v>
      </c>
      <c r="E54" s="102">
        <v>1164</v>
      </c>
      <c r="F54" s="103">
        <v>0.34411085450346401</v>
      </c>
      <c r="G54" s="102">
        <v>0</v>
      </c>
      <c r="H54" s="103" t="s">
        <v>59</v>
      </c>
      <c r="I54" s="102">
        <v>1799</v>
      </c>
      <c r="J54" s="103">
        <v>0.14005069708491799</v>
      </c>
      <c r="K54" s="102">
        <v>1569</v>
      </c>
      <c r="L54" s="103">
        <v>-5.5388320288982495E-2</v>
      </c>
      <c r="M54" s="102">
        <v>3368</v>
      </c>
      <c r="N54" s="103">
        <v>3.9827107131830804E-2</v>
      </c>
      <c r="O54" s="104">
        <v>6</v>
      </c>
      <c r="P54" s="107"/>
      <c r="Q54" s="101" t="s">
        <v>142</v>
      </c>
      <c r="R54" s="106">
        <v>712</v>
      </c>
      <c r="S54" s="106">
        <v>866</v>
      </c>
      <c r="T54" s="106">
        <v>0</v>
      </c>
      <c r="U54" s="106">
        <v>1578</v>
      </c>
      <c r="V54" s="106">
        <v>1661</v>
      </c>
      <c r="W54" s="106">
        <v>3239</v>
      </c>
      <c r="X54" s="101" t="s">
        <v>205</v>
      </c>
    </row>
    <row r="55" spans="1:24" x14ac:dyDescent="0.2">
      <c r="A55" s="101" t="s">
        <v>210</v>
      </c>
      <c r="B55" s="101" t="s">
        <v>209</v>
      </c>
      <c r="C55" s="102">
        <v>0</v>
      </c>
      <c r="D55" s="103" t="s">
        <v>59</v>
      </c>
      <c r="E55" s="102">
        <v>0</v>
      </c>
      <c r="F55" s="103" t="s">
        <v>59</v>
      </c>
      <c r="G55" s="102">
        <v>0</v>
      </c>
      <c r="H55" s="103" t="s">
        <v>59</v>
      </c>
      <c r="I55" s="102">
        <v>0</v>
      </c>
      <c r="J55" s="103" t="s">
        <v>59</v>
      </c>
      <c r="K55" s="102">
        <v>42</v>
      </c>
      <c r="L55" s="103">
        <v>-2.3255813953488403E-2</v>
      </c>
      <c r="M55" s="102">
        <v>42</v>
      </c>
      <c r="N55" s="103">
        <v>-2.3255813953488403E-2</v>
      </c>
      <c r="O55" s="104">
        <v>6</v>
      </c>
      <c r="P55" s="107"/>
      <c r="Q55" s="101" t="s">
        <v>142</v>
      </c>
      <c r="R55" s="106">
        <v>0</v>
      </c>
      <c r="S55" s="106">
        <v>0</v>
      </c>
      <c r="T55" s="106">
        <v>0</v>
      </c>
      <c r="U55" s="106">
        <v>0</v>
      </c>
      <c r="V55" s="106">
        <v>43</v>
      </c>
      <c r="W55" s="106">
        <v>43</v>
      </c>
      <c r="X55" s="101" t="s">
        <v>208</v>
      </c>
    </row>
    <row r="56" spans="1:24" x14ac:dyDescent="0.2">
      <c r="A56" s="101" t="s">
        <v>213</v>
      </c>
      <c r="B56" s="101" t="s">
        <v>212</v>
      </c>
      <c r="C56" s="102">
        <v>99</v>
      </c>
      <c r="D56" s="103">
        <v>-0.21428571428571402</v>
      </c>
      <c r="E56" s="102">
        <v>1</v>
      </c>
      <c r="F56" s="103" t="s">
        <v>59</v>
      </c>
      <c r="G56" s="102">
        <v>0</v>
      </c>
      <c r="H56" s="103" t="s">
        <v>59</v>
      </c>
      <c r="I56" s="102">
        <v>100</v>
      </c>
      <c r="J56" s="103">
        <v>-0.206349206349206</v>
      </c>
      <c r="K56" s="102">
        <v>238</v>
      </c>
      <c r="L56" s="103">
        <v>0.42514970059880203</v>
      </c>
      <c r="M56" s="102">
        <v>338</v>
      </c>
      <c r="N56" s="103">
        <v>0.15358361774744</v>
      </c>
      <c r="O56" s="104">
        <v>6</v>
      </c>
      <c r="P56" s="107"/>
      <c r="Q56" s="101" t="s">
        <v>142</v>
      </c>
      <c r="R56" s="106">
        <v>126</v>
      </c>
      <c r="S56" s="106">
        <v>0</v>
      </c>
      <c r="T56" s="106">
        <v>0</v>
      </c>
      <c r="U56" s="106">
        <v>126</v>
      </c>
      <c r="V56" s="106">
        <v>167</v>
      </c>
      <c r="W56" s="106">
        <v>293</v>
      </c>
      <c r="X56" s="101" t="s">
        <v>211</v>
      </c>
    </row>
    <row r="57" spans="1:24" x14ac:dyDescent="0.2">
      <c r="A57" s="101" t="s">
        <v>216</v>
      </c>
      <c r="B57" s="101" t="s">
        <v>215</v>
      </c>
      <c r="C57" s="102">
        <v>1</v>
      </c>
      <c r="D57" s="103">
        <v>-0.98039215686274506</v>
      </c>
      <c r="E57" s="102">
        <v>0</v>
      </c>
      <c r="F57" s="103">
        <v>-1</v>
      </c>
      <c r="G57" s="102">
        <v>0</v>
      </c>
      <c r="H57" s="103" t="s">
        <v>59</v>
      </c>
      <c r="I57" s="102">
        <v>1</v>
      </c>
      <c r="J57" s="103">
        <v>-0.98181818181818203</v>
      </c>
      <c r="K57" s="102">
        <v>128</v>
      </c>
      <c r="L57" s="103">
        <v>9.4017094017094002E-2</v>
      </c>
      <c r="M57" s="102">
        <v>129</v>
      </c>
      <c r="N57" s="103">
        <v>-0.25</v>
      </c>
      <c r="O57" s="104">
        <v>6</v>
      </c>
      <c r="P57" s="108"/>
      <c r="Q57" s="101" t="s">
        <v>142</v>
      </c>
      <c r="R57" s="106">
        <v>51</v>
      </c>
      <c r="S57" s="106">
        <v>4</v>
      </c>
      <c r="T57" s="106">
        <v>0</v>
      </c>
      <c r="U57" s="106">
        <v>55</v>
      </c>
      <c r="V57" s="106">
        <v>117</v>
      </c>
      <c r="W57" s="106">
        <v>172</v>
      </c>
      <c r="X57" s="101" t="s">
        <v>214</v>
      </c>
    </row>
    <row r="58" spans="1:24" x14ac:dyDescent="0.2">
      <c r="A58" s="109" t="s">
        <v>246</v>
      </c>
      <c r="B58" s="110"/>
      <c r="C58" s="111">
        <v>777</v>
      </c>
      <c r="D58" s="112">
        <v>-0.15726681127982603</v>
      </c>
      <c r="E58" s="111">
        <v>1165</v>
      </c>
      <c r="F58" s="112">
        <v>-0.34292160180485098</v>
      </c>
      <c r="G58" s="111">
        <v>0</v>
      </c>
      <c r="H58" s="112"/>
      <c r="I58" s="111">
        <v>1942</v>
      </c>
      <c r="J58" s="112">
        <v>-0.27940630797773702</v>
      </c>
      <c r="K58" s="111">
        <v>2307</v>
      </c>
      <c r="L58" s="112">
        <v>-0.194483240223464</v>
      </c>
      <c r="M58" s="111">
        <v>4249</v>
      </c>
      <c r="N58" s="112">
        <v>-0.23565389458535702</v>
      </c>
      <c r="O58" s="113"/>
      <c r="P58" s="114" t="s">
        <v>198</v>
      </c>
      <c r="Q58" s="114"/>
      <c r="R58" s="115">
        <v>922</v>
      </c>
      <c r="S58" s="115">
        <v>1773</v>
      </c>
      <c r="T58" s="115">
        <v>0</v>
      </c>
      <c r="U58" s="115">
        <v>2695</v>
      </c>
      <c r="V58" s="115">
        <v>2864</v>
      </c>
      <c r="W58" s="115">
        <v>5559</v>
      </c>
      <c r="X58" s="114"/>
    </row>
    <row r="59" spans="1:24" x14ac:dyDescent="0.2">
      <c r="A59" s="109" t="s">
        <v>247</v>
      </c>
      <c r="B59" s="110"/>
      <c r="C59" s="111">
        <v>41630</v>
      </c>
      <c r="D59" s="112">
        <v>-2.48758549611168E-2</v>
      </c>
      <c r="E59" s="111">
        <v>18965</v>
      </c>
      <c r="F59" s="112">
        <v>-2.9965303332982899E-3</v>
      </c>
      <c r="G59" s="111">
        <v>3235</v>
      </c>
      <c r="H59" s="112">
        <v>-3.6628945801072094E-2</v>
      </c>
      <c r="I59" s="111">
        <v>63830</v>
      </c>
      <c r="J59" s="112">
        <v>-1.9086550282763702E-2</v>
      </c>
      <c r="K59" s="111">
        <v>13133</v>
      </c>
      <c r="L59" s="112">
        <v>-0.10550333741997001</v>
      </c>
      <c r="M59" s="111">
        <v>76963</v>
      </c>
      <c r="N59" s="112">
        <v>-3.4995109963136602E-2</v>
      </c>
      <c r="O59" s="113"/>
      <c r="P59" s="114"/>
      <c r="Q59" s="114"/>
      <c r="R59" s="115">
        <v>42692</v>
      </c>
      <c r="S59" s="115">
        <v>19022</v>
      </c>
      <c r="T59" s="115">
        <v>3358</v>
      </c>
      <c r="U59" s="115">
        <v>65072</v>
      </c>
      <c r="V59" s="115">
        <v>14682</v>
      </c>
      <c r="W59" s="115">
        <v>79754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73" zoomScaleSheetLayoutView="5991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16384" width="11.42578125" style="98"/>
  </cols>
  <sheetData>
    <row r="1" spans="1:24" ht="15.75" x14ac:dyDescent="0.25">
      <c r="A1" s="97" t="s">
        <v>260</v>
      </c>
    </row>
    <row r="4" spans="1:24" ht="42.75" x14ac:dyDescent="0.2">
      <c r="A4" s="99" t="s">
        <v>231</v>
      </c>
      <c r="B4" s="99" t="s">
        <v>45</v>
      </c>
      <c r="C4" s="99" t="s">
        <v>251</v>
      </c>
      <c r="D4" s="99" t="s">
        <v>252</v>
      </c>
      <c r="E4" s="99" t="s">
        <v>253</v>
      </c>
      <c r="F4" s="99" t="s">
        <v>254</v>
      </c>
      <c r="G4" s="99" t="s">
        <v>46</v>
      </c>
      <c r="H4" s="99" t="s">
        <v>255</v>
      </c>
      <c r="I4" s="99" t="s">
        <v>256</v>
      </c>
      <c r="J4" s="99" t="s">
        <v>261</v>
      </c>
      <c r="K4" s="99" t="s">
        <v>258</v>
      </c>
      <c r="L4" s="99" t="s">
        <v>259</v>
      </c>
      <c r="M4" s="99" t="s">
        <v>47</v>
      </c>
      <c r="N4" s="99" t="s">
        <v>244</v>
      </c>
      <c r="O4" s="100" t="s">
        <v>48</v>
      </c>
      <c r="P4" s="100" t="s">
        <v>49</v>
      </c>
      <c r="Q4" s="100" t="s">
        <v>50</v>
      </c>
      <c r="R4" s="100" t="s">
        <v>51</v>
      </c>
      <c r="S4" s="100" t="s">
        <v>52</v>
      </c>
      <c r="T4" s="100" t="s">
        <v>53</v>
      </c>
      <c r="U4" s="100" t="s">
        <v>54</v>
      </c>
      <c r="V4" s="100" t="s">
        <v>55</v>
      </c>
      <c r="W4" s="100" t="s">
        <v>56</v>
      </c>
      <c r="X4" s="100" t="s">
        <v>44</v>
      </c>
    </row>
    <row r="5" spans="1:24" x14ac:dyDescent="0.2">
      <c r="A5" s="101" t="s">
        <v>61</v>
      </c>
      <c r="B5" s="101" t="s">
        <v>58</v>
      </c>
      <c r="C5" s="102">
        <v>4681</v>
      </c>
      <c r="D5" s="103">
        <v>2.2275606027516898E-2</v>
      </c>
      <c r="E5" s="102">
        <v>87</v>
      </c>
      <c r="F5" s="103">
        <v>0.29850746268656697</v>
      </c>
      <c r="G5" s="102">
        <v>76</v>
      </c>
      <c r="H5" s="103">
        <v>0.28813559322033899</v>
      </c>
      <c r="I5" s="102">
        <v>4844</v>
      </c>
      <c r="J5" s="103">
        <v>2.9543039319872504E-2</v>
      </c>
      <c r="K5" s="102">
        <v>2779</v>
      </c>
      <c r="L5" s="103">
        <v>-5.7966101694915298E-2</v>
      </c>
      <c r="M5" s="102">
        <v>7623</v>
      </c>
      <c r="N5" s="103">
        <v>-4.1802743305029396E-3</v>
      </c>
      <c r="O5" s="104">
        <v>4</v>
      </c>
      <c r="P5" s="105" t="s">
        <v>60</v>
      </c>
      <c r="Q5" s="101" t="s">
        <v>60</v>
      </c>
      <c r="R5" s="106">
        <v>4579</v>
      </c>
      <c r="S5" s="106">
        <v>67</v>
      </c>
      <c r="T5" s="106">
        <v>59</v>
      </c>
      <c r="U5" s="106">
        <v>4705</v>
      </c>
      <c r="V5" s="106">
        <v>2950</v>
      </c>
      <c r="W5" s="106">
        <v>7655</v>
      </c>
      <c r="X5" s="101" t="s">
        <v>57</v>
      </c>
    </row>
    <row r="6" spans="1:24" x14ac:dyDescent="0.2">
      <c r="A6" s="101" t="s">
        <v>64</v>
      </c>
      <c r="B6" s="101" t="s">
        <v>63</v>
      </c>
      <c r="C6" s="102">
        <v>2275</v>
      </c>
      <c r="D6" s="103">
        <v>9.8503138580395902E-2</v>
      </c>
      <c r="E6" s="102">
        <v>2</v>
      </c>
      <c r="F6" s="103">
        <v>-0.71428571428571397</v>
      </c>
      <c r="G6" s="102">
        <v>0</v>
      </c>
      <c r="H6" s="103" t="s">
        <v>59</v>
      </c>
      <c r="I6" s="102">
        <v>2277</v>
      </c>
      <c r="J6" s="103">
        <v>9.5765158806544806E-2</v>
      </c>
      <c r="K6" s="102">
        <v>120</v>
      </c>
      <c r="L6" s="103">
        <v>0.518987341772152</v>
      </c>
      <c r="M6" s="102">
        <v>2397</v>
      </c>
      <c r="N6" s="103">
        <v>0.11126564673157201</v>
      </c>
      <c r="O6" s="104">
        <v>5</v>
      </c>
      <c r="P6" s="107"/>
      <c r="Q6" s="101" t="s">
        <v>60</v>
      </c>
      <c r="R6" s="106">
        <v>2071</v>
      </c>
      <c r="S6" s="106">
        <v>7</v>
      </c>
      <c r="T6" s="106">
        <v>0</v>
      </c>
      <c r="U6" s="106">
        <v>2078</v>
      </c>
      <c r="V6" s="106">
        <v>79</v>
      </c>
      <c r="W6" s="106">
        <v>2157</v>
      </c>
      <c r="X6" s="101" t="s">
        <v>62</v>
      </c>
    </row>
    <row r="7" spans="1:24" x14ac:dyDescent="0.2">
      <c r="A7" s="101" t="s">
        <v>67</v>
      </c>
      <c r="B7" s="101" t="s">
        <v>66</v>
      </c>
      <c r="C7" s="102">
        <v>1516</v>
      </c>
      <c r="D7" s="103">
        <v>5.8659217877095E-2</v>
      </c>
      <c r="E7" s="102">
        <v>5</v>
      </c>
      <c r="F7" s="103">
        <v>-0.5</v>
      </c>
      <c r="G7" s="102">
        <v>0</v>
      </c>
      <c r="H7" s="103" t="s">
        <v>59</v>
      </c>
      <c r="I7" s="102">
        <v>1521</v>
      </c>
      <c r="J7" s="103">
        <v>5.4785020804438297E-2</v>
      </c>
      <c r="K7" s="102">
        <v>2880</v>
      </c>
      <c r="L7" s="103">
        <v>-0.24468922108575902</v>
      </c>
      <c r="M7" s="102">
        <v>4401</v>
      </c>
      <c r="N7" s="103">
        <v>-0.162511893434824</v>
      </c>
      <c r="O7" s="104">
        <v>4</v>
      </c>
      <c r="P7" s="107"/>
      <c r="Q7" s="101" t="s">
        <v>60</v>
      </c>
      <c r="R7" s="106">
        <v>1432</v>
      </c>
      <c r="S7" s="106">
        <v>10</v>
      </c>
      <c r="T7" s="106">
        <v>0</v>
      </c>
      <c r="U7" s="106">
        <v>1442</v>
      </c>
      <c r="V7" s="106">
        <v>3813</v>
      </c>
      <c r="W7" s="106">
        <v>5255</v>
      </c>
      <c r="X7" s="101" t="s">
        <v>65</v>
      </c>
    </row>
    <row r="8" spans="1:24" x14ac:dyDescent="0.2">
      <c r="A8" s="101" t="s">
        <v>70</v>
      </c>
      <c r="B8" s="101" t="s">
        <v>69</v>
      </c>
      <c r="C8" s="102">
        <v>32833</v>
      </c>
      <c r="D8" s="103">
        <v>-3.3783584944527802E-2</v>
      </c>
      <c r="E8" s="102">
        <v>13451</v>
      </c>
      <c r="F8" s="103">
        <v>-1.2553222727940102E-2</v>
      </c>
      <c r="G8" s="102">
        <v>7502</v>
      </c>
      <c r="H8" s="103">
        <v>-0.15755193711398102</v>
      </c>
      <c r="I8" s="102">
        <v>53786</v>
      </c>
      <c r="J8" s="103">
        <v>-4.8170170595313901E-2</v>
      </c>
      <c r="K8" s="102">
        <v>6750</v>
      </c>
      <c r="L8" s="103">
        <v>-5.3826745164003396E-2</v>
      </c>
      <c r="M8" s="102">
        <v>60536</v>
      </c>
      <c r="N8" s="103">
        <v>-4.88042487665378E-2</v>
      </c>
      <c r="O8" s="104">
        <v>2</v>
      </c>
      <c r="P8" s="107"/>
      <c r="Q8" s="101" t="s">
        <v>60</v>
      </c>
      <c r="R8" s="106">
        <v>33981</v>
      </c>
      <c r="S8" s="106">
        <v>13622</v>
      </c>
      <c r="T8" s="106">
        <v>8905</v>
      </c>
      <c r="U8" s="106">
        <v>56508</v>
      </c>
      <c r="V8" s="106">
        <v>7134</v>
      </c>
      <c r="W8" s="106">
        <v>63642</v>
      </c>
      <c r="X8" s="101" t="s">
        <v>68</v>
      </c>
    </row>
    <row r="9" spans="1:24" x14ac:dyDescent="0.2">
      <c r="A9" s="101" t="s">
        <v>73</v>
      </c>
      <c r="B9" s="101" t="s">
        <v>72</v>
      </c>
      <c r="C9" s="102">
        <v>1025</v>
      </c>
      <c r="D9" s="103">
        <v>-9.6119929453262795E-2</v>
      </c>
      <c r="E9" s="102">
        <v>0</v>
      </c>
      <c r="F9" s="103">
        <v>-1</v>
      </c>
      <c r="G9" s="102">
        <v>0</v>
      </c>
      <c r="H9" s="103" t="s">
        <v>59</v>
      </c>
      <c r="I9" s="102">
        <v>1025</v>
      </c>
      <c r="J9" s="103">
        <v>-9.6916299559471397E-2</v>
      </c>
      <c r="K9" s="102">
        <v>52</v>
      </c>
      <c r="L9" s="103">
        <v>-0.47474747474747497</v>
      </c>
      <c r="M9" s="102">
        <v>1077</v>
      </c>
      <c r="N9" s="103">
        <v>-0.12722852512155602</v>
      </c>
      <c r="O9" s="104">
        <v>5</v>
      </c>
      <c r="P9" s="107"/>
      <c r="Q9" s="101" t="s">
        <v>60</v>
      </c>
      <c r="R9" s="106">
        <v>1134</v>
      </c>
      <c r="S9" s="106">
        <v>1</v>
      </c>
      <c r="T9" s="106">
        <v>0</v>
      </c>
      <c r="U9" s="106">
        <v>1135</v>
      </c>
      <c r="V9" s="106">
        <v>99</v>
      </c>
      <c r="W9" s="106">
        <v>1234</v>
      </c>
      <c r="X9" s="101" t="s">
        <v>71</v>
      </c>
    </row>
    <row r="10" spans="1:24" x14ac:dyDescent="0.2">
      <c r="A10" s="101" t="s">
        <v>76</v>
      </c>
      <c r="B10" s="101" t="s">
        <v>75</v>
      </c>
      <c r="C10" s="102">
        <v>24305</v>
      </c>
      <c r="D10" s="103">
        <v>6.2098944317946596E-3</v>
      </c>
      <c r="E10" s="102">
        <v>333</v>
      </c>
      <c r="F10" s="103">
        <v>3.4161490683229802E-2</v>
      </c>
      <c r="G10" s="102">
        <v>2</v>
      </c>
      <c r="H10" s="103">
        <v>1</v>
      </c>
      <c r="I10" s="102">
        <v>24640</v>
      </c>
      <c r="J10" s="103">
        <v>6.6181877604379394E-3</v>
      </c>
      <c r="K10" s="102">
        <v>4457</v>
      </c>
      <c r="L10" s="103">
        <v>-0.118298714144411</v>
      </c>
      <c r="M10" s="102">
        <v>29097</v>
      </c>
      <c r="N10" s="103">
        <v>-1.4763146310906401E-2</v>
      </c>
      <c r="O10" s="104">
        <v>3</v>
      </c>
      <c r="P10" s="107"/>
      <c r="Q10" s="101" t="s">
        <v>60</v>
      </c>
      <c r="R10" s="106">
        <v>24155</v>
      </c>
      <c r="S10" s="106">
        <v>322</v>
      </c>
      <c r="T10" s="106">
        <v>1</v>
      </c>
      <c r="U10" s="106">
        <v>24478</v>
      </c>
      <c r="V10" s="106">
        <v>5055</v>
      </c>
      <c r="W10" s="106">
        <v>29533</v>
      </c>
      <c r="X10" s="101" t="s">
        <v>74</v>
      </c>
    </row>
    <row r="11" spans="1:24" x14ac:dyDescent="0.2">
      <c r="A11" s="101" t="s">
        <v>79</v>
      </c>
      <c r="B11" s="101" t="s">
        <v>78</v>
      </c>
      <c r="C11" s="102">
        <v>3167</v>
      </c>
      <c r="D11" s="103">
        <v>-0.22831384015594502</v>
      </c>
      <c r="E11" s="102">
        <v>0</v>
      </c>
      <c r="F11" s="103" t="s">
        <v>59</v>
      </c>
      <c r="G11" s="102">
        <v>638</v>
      </c>
      <c r="H11" s="103">
        <v>-3.0395136778115499E-2</v>
      </c>
      <c r="I11" s="102">
        <v>3805</v>
      </c>
      <c r="J11" s="103">
        <v>-0.20096598068038601</v>
      </c>
      <c r="K11" s="102">
        <v>1634</v>
      </c>
      <c r="L11" s="103">
        <v>-0.213666987487969</v>
      </c>
      <c r="M11" s="102">
        <v>5439</v>
      </c>
      <c r="N11" s="103">
        <v>-0.20482456140350902</v>
      </c>
      <c r="O11" s="104">
        <v>5</v>
      </c>
      <c r="P11" s="107"/>
      <c r="Q11" s="101" t="s">
        <v>60</v>
      </c>
      <c r="R11" s="106">
        <v>4104</v>
      </c>
      <c r="S11" s="106">
        <v>0</v>
      </c>
      <c r="T11" s="106">
        <v>658</v>
      </c>
      <c r="U11" s="106">
        <v>4762</v>
      </c>
      <c r="V11" s="106">
        <v>2078</v>
      </c>
      <c r="W11" s="106">
        <v>6840</v>
      </c>
      <c r="X11" s="101" t="s">
        <v>77</v>
      </c>
    </row>
    <row r="12" spans="1:24" x14ac:dyDescent="0.2">
      <c r="A12" s="101" t="s">
        <v>82</v>
      </c>
      <c r="B12" s="101" t="s">
        <v>81</v>
      </c>
      <c r="C12" s="102">
        <v>1393</v>
      </c>
      <c r="D12" s="103">
        <v>-7.7483443708609295E-2</v>
      </c>
      <c r="E12" s="102">
        <v>0</v>
      </c>
      <c r="F12" s="103" t="s">
        <v>59</v>
      </c>
      <c r="G12" s="102">
        <v>0</v>
      </c>
      <c r="H12" s="103" t="s">
        <v>59</v>
      </c>
      <c r="I12" s="102">
        <v>1393</v>
      </c>
      <c r="J12" s="103">
        <v>-7.7483443708609295E-2</v>
      </c>
      <c r="K12" s="102">
        <v>142</v>
      </c>
      <c r="L12" s="103">
        <v>-0.10126582278481001</v>
      </c>
      <c r="M12" s="102">
        <v>1535</v>
      </c>
      <c r="N12" s="103">
        <v>-7.9736211031175105E-2</v>
      </c>
      <c r="O12" s="104">
        <v>5</v>
      </c>
      <c r="P12" s="107"/>
      <c r="Q12" s="101" t="s">
        <v>60</v>
      </c>
      <c r="R12" s="106">
        <v>1510</v>
      </c>
      <c r="S12" s="106">
        <v>0</v>
      </c>
      <c r="T12" s="106">
        <v>0</v>
      </c>
      <c r="U12" s="106">
        <v>1510</v>
      </c>
      <c r="V12" s="106">
        <v>158</v>
      </c>
      <c r="W12" s="106">
        <v>1668</v>
      </c>
      <c r="X12" s="101" t="s">
        <v>80</v>
      </c>
    </row>
    <row r="13" spans="1:24" x14ac:dyDescent="0.2">
      <c r="A13" s="101" t="s">
        <v>85</v>
      </c>
      <c r="B13" s="101" t="s">
        <v>84</v>
      </c>
      <c r="C13" s="102">
        <v>2</v>
      </c>
      <c r="D13" s="103">
        <v>-0.99209486166007899</v>
      </c>
      <c r="E13" s="102">
        <v>20</v>
      </c>
      <c r="F13" s="103">
        <v>-0.2</v>
      </c>
      <c r="G13" s="102">
        <v>0</v>
      </c>
      <c r="H13" s="103" t="s">
        <v>59</v>
      </c>
      <c r="I13" s="102">
        <v>22</v>
      </c>
      <c r="J13" s="103">
        <v>-0.92086330935251803</v>
      </c>
      <c r="K13" s="102">
        <v>79</v>
      </c>
      <c r="L13" s="103">
        <v>-0.71582733812949595</v>
      </c>
      <c r="M13" s="102">
        <v>101</v>
      </c>
      <c r="N13" s="103">
        <v>-0.81834532374100699</v>
      </c>
      <c r="O13" s="104">
        <v>5</v>
      </c>
      <c r="P13" s="107"/>
      <c r="Q13" s="101" t="s">
        <v>60</v>
      </c>
      <c r="R13" s="106">
        <v>253</v>
      </c>
      <c r="S13" s="106">
        <v>25</v>
      </c>
      <c r="T13" s="106">
        <v>0</v>
      </c>
      <c r="U13" s="106">
        <v>278</v>
      </c>
      <c r="V13" s="106">
        <v>278</v>
      </c>
      <c r="W13" s="106">
        <v>556</v>
      </c>
      <c r="X13" s="101" t="s">
        <v>83</v>
      </c>
    </row>
    <row r="14" spans="1:24" x14ac:dyDescent="0.2">
      <c r="A14" s="101" t="s">
        <v>88</v>
      </c>
      <c r="B14" s="101" t="s">
        <v>87</v>
      </c>
      <c r="C14" s="102">
        <v>3554</v>
      </c>
      <c r="D14" s="103">
        <v>-7.3755538180870495E-2</v>
      </c>
      <c r="E14" s="102">
        <v>2</v>
      </c>
      <c r="F14" s="103">
        <v>0</v>
      </c>
      <c r="G14" s="102">
        <v>1440</v>
      </c>
      <c r="H14" s="103">
        <v>-0.16618413433700102</v>
      </c>
      <c r="I14" s="102">
        <v>4996</v>
      </c>
      <c r="J14" s="103">
        <v>-0.10240747394897599</v>
      </c>
      <c r="K14" s="102">
        <v>334</v>
      </c>
      <c r="L14" s="103">
        <v>0.15972222222222202</v>
      </c>
      <c r="M14" s="102">
        <v>5330</v>
      </c>
      <c r="N14" s="103">
        <v>-8.95114451656987E-2</v>
      </c>
      <c r="O14" s="104">
        <v>5</v>
      </c>
      <c r="P14" s="107"/>
      <c r="Q14" s="101" t="s">
        <v>60</v>
      </c>
      <c r="R14" s="106">
        <v>3837</v>
      </c>
      <c r="S14" s="106">
        <v>2</v>
      </c>
      <c r="T14" s="106">
        <v>1727</v>
      </c>
      <c r="U14" s="106">
        <v>5566</v>
      </c>
      <c r="V14" s="106">
        <v>288</v>
      </c>
      <c r="W14" s="106">
        <v>5854</v>
      </c>
      <c r="X14" s="101" t="s">
        <v>86</v>
      </c>
    </row>
    <row r="15" spans="1:24" x14ac:dyDescent="0.2">
      <c r="A15" s="101" t="s">
        <v>91</v>
      </c>
      <c r="B15" s="101" t="s">
        <v>90</v>
      </c>
      <c r="C15" s="102">
        <v>2590</v>
      </c>
      <c r="D15" s="103">
        <v>-6.8010075566750608E-2</v>
      </c>
      <c r="E15" s="102">
        <v>1</v>
      </c>
      <c r="F15" s="103" t="s">
        <v>59</v>
      </c>
      <c r="G15" s="102">
        <v>0</v>
      </c>
      <c r="H15" s="103">
        <v>-1</v>
      </c>
      <c r="I15" s="102">
        <v>2591</v>
      </c>
      <c r="J15" s="103">
        <v>-6.832074793239841E-2</v>
      </c>
      <c r="K15" s="102">
        <v>1739</v>
      </c>
      <c r="L15" s="103">
        <v>-0.18662301216089799</v>
      </c>
      <c r="M15" s="102">
        <v>4330</v>
      </c>
      <c r="N15" s="103">
        <v>-0.119739784509047</v>
      </c>
      <c r="O15" s="104">
        <v>5</v>
      </c>
      <c r="P15" s="107"/>
      <c r="Q15" s="101" t="s">
        <v>60</v>
      </c>
      <c r="R15" s="106">
        <v>2779</v>
      </c>
      <c r="S15" s="106">
        <v>0</v>
      </c>
      <c r="T15" s="106">
        <v>2</v>
      </c>
      <c r="U15" s="106">
        <v>2781</v>
      </c>
      <c r="V15" s="106">
        <v>2138</v>
      </c>
      <c r="W15" s="106">
        <v>4919</v>
      </c>
      <c r="X15" s="101" t="s">
        <v>89</v>
      </c>
    </row>
    <row r="16" spans="1:24" x14ac:dyDescent="0.2">
      <c r="A16" s="101" t="s">
        <v>94</v>
      </c>
      <c r="B16" s="101" t="s">
        <v>93</v>
      </c>
      <c r="C16" s="102">
        <v>5956</v>
      </c>
      <c r="D16" s="103">
        <v>3.5645974613110795E-2</v>
      </c>
      <c r="E16" s="102">
        <v>0</v>
      </c>
      <c r="F16" s="103" t="s">
        <v>59</v>
      </c>
      <c r="G16" s="102">
        <v>1396</v>
      </c>
      <c r="H16" s="103">
        <v>6.8912710566615604E-2</v>
      </c>
      <c r="I16" s="102">
        <v>7352</v>
      </c>
      <c r="J16" s="103">
        <v>4.18024656369562E-2</v>
      </c>
      <c r="K16" s="102">
        <v>1763</v>
      </c>
      <c r="L16" s="103">
        <v>-8.2248828735033794E-2</v>
      </c>
      <c r="M16" s="102">
        <v>9115</v>
      </c>
      <c r="N16" s="103">
        <v>1.52595232791268E-2</v>
      </c>
      <c r="O16" s="104">
        <v>5</v>
      </c>
      <c r="P16" s="107"/>
      <c r="Q16" s="101" t="s">
        <v>60</v>
      </c>
      <c r="R16" s="106">
        <v>5751</v>
      </c>
      <c r="S16" s="106">
        <v>0</v>
      </c>
      <c r="T16" s="106">
        <v>1306</v>
      </c>
      <c r="U16" s="106">
        <v>7057</v>
      </c>
      <c r="V16" s="106">
        <v>1921</v>
      </c>
      <c r="W16" s="106">
        <v>8978</v>
      </c>
      <c r="X16" s="101" t="s">
        <v>92</v>
      </c>
    </row>
    <row r="17" spans="1:24" x14ac:dyDescent="0.2">
      <c r="A17" s="101" t="s">
        <v>97</v>
      </c>
      <c r="B17" s="101" t="s">
        <v>96</v>
      </c>
      <c r="C17" s="102">
        <v>6287</v>
      </c>
      <c r="D17" s="103">
        <v>0.13279279279279299</v>
      </c>
      <c r="E17" s="102">
        <v>284</v>
      </c>
      <c r="F17" s="103">
        <v>0.16393442622950799</v>
      </c>
      <c r="G17" s="102">
        <v>0</v>
      </c>
      <c r="H17" s="103" t="s">
        <v>59</v>
      </c>
      <c r="I17" s="102">
        <v>6571</v>
      </c>
      <c r="J17" s="103">
        <v>0.13410424577148802</v>
      </c>
      <c r="K17" s="102">
        <v>2101</v>
      </c>
      <c r="L17" s="103">
        <v>0.18969422423556101</v>
      </c>
      <c r="M17" s="102">
        <v>8672</v>
      </c>
      <c r="N17" s="103">
        <v>0.14708994708994699</v>
      </c>
      <c r="O17" s="104">
        <v>4</v>
      </c>
      <c r="P17" s="107"/>
      <c r="Q17" s="101" t="s">
        <v>60</v>
      </c>
      <c r="R17" s="106">
        <v>5550</v>
      </c>
      <c r="S17" s="106">
        <v>244</v>
      </c>
      <c r="T17" s="106">
        <v>0</v>
      </c>
      <c r="U17" s="106">
        <v>5794</v>
      </c>
      <c r="V17" s="106">
        <v>1766</v>
      </c>
      <c r="W17" s="106">
        <v>7560</v>
      </c>
      <c r="X17" s="101" t="s">
        <v>95</v>
      </c>
    </row>
    <row r="18" spans="1:24" x14ac:dyDescent="0.2">
      <c r="A18" s="101" t="s">
        <v>100</v>
      </c>
      <c r="B18" s="101" t="s">
        <v>99</v>
      </c>
      <c r="C18" s="102">
        <v>971</v>
      </c>
      <c r="D18" s="103">
        <v>0.33931034482758599</v>
      </c>
      <c r="E18" s="102">
        <v>1</v>
      </c>
      <c r="F18" s="103">
        <v>0</v>
      </c>
      <c r="G18" s="102">
        <v>0</v>
      </c>
      <c r="H18" s="103" t="s">
        <v>59</v>
      </c>
      <c r="I18" s="102">
        <v>972</v>
      </c>
      <c r="J18" s="103">
        <v>0.338842975206612</v>
      </c>
      <c r="K18" s="102">
        <v>96</v>
      </c>
      <c r="L18" s="103">
        <v>-0.32867132867132898</v>
      </c>
      <c r="M18" s="102">
        <v>1068</v>
      </c>
      <c r="N18" s="103">
        <v>0.228998849252014</v>
      </c>
      <c r="O18" s="104">
        <v>5</v>
      </c>
      <c r="P18" s="107"/>
      <c r="Q18" s="101" t="s">
        <v>60</v>
      </c>
      <c r="R18" s="106">
        <v>725</v>
      </c>
      <c r="S18" s="106">
        <v>1</v>
      </c>
      <c r="T18" s="106">
        <v>0</v>
      </c>
      <c r="U18" s="106">
        <v>726</v>
      </c>
      <c r="V18" s="106">
        <v>143</v>
      </c>
      <c r="W18" s="106">
        <v>869</v>
      </c>
      <c r="X18" s="101" t="s">
        <v>98</v>
      </c>
    </row>
    <row r="19" spans="1:24" x14ac:dyDescent="0.2">
      <c r="A19" s="101" t="s">
        <v>103</v>
      </c>
      <c r="B19" s="101" t="s">
        <v>102</v>
      </c>
      <c r="C19" s="102">
        <v>2933</v>
      </c>
      <c r="D19" s="103">
        <v>-0.132505175983437</v>
      </c>
      <c r="E19" s="102">
        <v>959</v>
      </c>
      <c r="F19" s="103">
        <v>-0.140681003584229</v>
      </c>
      <c r="G19" s="102">
        <v>1</v>
      </c>
      <c r="H19" s="103" t="s">
        <v>59</v>
      </c>
      <c r="I19" s="102">
        <v>3893</v>
      </c>
      <c r="J19" s="103">
        <v>-0.134311763397821</v>
      </c>
      <c r="K19" s="102">
        <v>1468</v>
      </c>
      <c r="L19" s="103">
        <v>-0.303605313092979</v>
      </c>
      <c r="M19" s="102">
        <v>5361</v>
      </c>
      <c r="N19" s="103">
        <v>-0.18834216502649501</v>
      </c>
      <c r="O19" s="104">
        <v>4</v>
      </c>
      <c r="P19" s="107"/>
      <c r="Q19" s="101" t="s">
        <v>60</v>
      </c>
      <c r="R19" s="106">
        <v>3381</v>
      </c>
      <c r="S19" s="106">
        <v>1116</v>
      </c>
      <c r="T19" s="106">
        <v>0</v>
      </c>
      <c r="U19" s="106">
        <v>4497</v>
      </c>
      <c r="V19" s="106">
        <v>2108</v>
      </c>
      <c r="W19" s="106">
        <v>6605</v>
      </c>
      <c r="X19" s="101" t="s">
        <v>101</v>
      </c>
    </row>
    <row r="20" spans="1:24" x14ac:dyDescent="0.2">
      <c r="A20" s="101" t="s">
        <v>106</v>
      </c>
      <c r="B20" s="101" t="s">
        <v>105</v>
      </c>
      <c r="C20" s="102">
        <v>1369</v>
      </c>
      <c r="D20" s="103">
        <v>-7.6248313090418393E-2</v>
      </c>
      <c r="E20" s="102">
        <v>1</v>
      </c>
      <c r="F20" s="103">
        <v>-0.5</v>
      </c>
      <c r="G20" s="102">
        <v>0</v>
      </c>
      <c r="H20" s="103" t="s">
        <v>59</v>
      </c>
      <c r="I20" s="102">
        <v>1370</v>
      </c>
      <c r="J20" s="103">
        <v>-7.6819407008086288E-2</v>
      </c>
      <c r="K20" s="102">
        <v>263</v>
      </c>
      <c r="L20" s="103">
        <v>3.9525691699604702E-2</v>
      </c>
      <c r="M20" s="102">
        <v>1633</v>
      </c>
      <c r="N20" s="103">
        <v>-5.9873344847438101E-2</v>
      </c>
      <c r="O20" s="104">
        <v>5</v>
      </c>
      <c r="P20" s="107"/>
      <c r="Q20" s="101" t="s">
        <v>60</v>
      </c>
      <c r="R20" s="106">
        <v>1482</v>
      </c>
      <c r="S20" s="106">
        <v>2</v>
      </c>
      <c r="T20" s="106">
        <v>0</v>
      </c>
      <c r="U20" s="106">
        <v>1484</v>
      </c>
      <c r="V20" s="106">
        <v>253</v>
      </c>
      <c r="W20" s="106">
        <v>1737</v>
      </c>
      <c r="X20" s="101" t="s">
        <v>104</v>
      </c>
    </row>
    <row r="21" spans="1:24" x14ac:dyDescent="0.2">
      <c r="A21" s="101" t="s">
        <v>109</v>
      </c>
      <c r="B21" s="101" t="s">
        <v>108</v>
      </c>
      <c r="C21" s="102">
        <v>4014</v>
      </c>
      <c r="D21" s="103">
        <v>-4.7008547008547001E-2</v>
      </c>
      <c r="E21" s="102">
        <v>14</v>
      </c>
      <c r="F21" s="103">
        <v>-0.53333333333333299</v>
      </c>
      <c r="G21" s="102">
        <v>80</v>
      </c>
      <c r="H21" s="103">
        <v>6.2727272727272698</v>
      </c>
      <c r="I21" s="102">
        <v>4108</v>
      </c>
      <c r="J21" s="103">
        <v>-3.4093581001645896E-2</v>
      </c>
      <c r="K21" s="102">
        <v>1157</v>
      </c>
      <c r="L21" s="103">
        <v>-0.12876506024096401</v>
      </c>
      <c r="M21" s="102">
        <v>5265</v>
      </c>
      <c r="N21" s="103">
        <v>-5.6620677297975298E-2</v>
      </c>
      <c r="O21" s="104">
        <v>4</v>
      </c>
      <c r="P21" s="107"/>
      <c r="Q21" s="101" t="s">
        <v>60</v>
      </c>
      <c r="R21" s="106">
        <v>4212</v>
      </c>
      <c r="S21" s="106">
        <v>30</v>
      </c>
      <c r="T21" s="106">
        <v>11</v>
      </c>
      <c r="U21" s="106">
        <v>4253</v>
      </c>
      <c r="V21" s="106">
        <v>1328</v>
      </c>
      <c r="W21" s="106">
        <v>5581</v>
      </c>
      <c r="X21" s="101" t="s">
        <v>107</v>
      </c>
    </row>
    <row r="22" spans="1:24" x14ac:dyDescent="0.2">
      <c r="A22" s="101" t="s">
        <v>112</v>
      </c>
      <c r="B22" s="101" t="s">
        <v>111</v>
      </c>
      <c r="C22" s="102">
        <v>6875</v>
      </c>
      <c r="D22" s="103">
        <v>-4.8969428689998602E-2</v>
      </c>
      <c r="E22" s="102">
        <v>3048</v>
      </c>
      <c r="F22" s="103">
        <v>-7.3556231003039499E-2</v>
      </c>
      <c r="G22" s="102">
        <v>6</v>
      </c>
      <c r="H22" s="103" t="s">
        <v>59</v>
      </c>
      <c r="I22" s="102">
        <v>9929</v>
      </c>
      <c r="J22" s="103">
        <v>-5.6088981842380502E-2</v>
      </c>
      <c r="K22" s="102">
        <v>2433</v>
      </c>
      <c r="L22" s="103">
        <v>6.3839090511587204E-2</v>
      </c>
      <c r="M22" s="102">
        <v>12362</v>
      </c>
      <c r="N22" s="103">
        <v>-3.4671247852569101E-2</v>
      </c>
      <c r="O22" s="104">
        <v>3</v>
      </c>
      <c r="P22" s="107"/>
      <c r="Q22" s="101" t="s">
        <v>60</v>
      </c>
      <c r="R22" s="106">
        <v>7229</v>
      </c>
      <c r="S22" s="106">
        <v>3290</v>
      </c>
      <c r="T22" s="106">
        <v>0</v>
      </c>
      <c r="U22" s="106">
        <v>10519</v>
      </c>
      <c r="V22" s="106">
        <v>2287</v>
      </c>
      <c r="W22" s="106">
        <v>12806</v>
      </c>
      <c r="X22" s="101" t="s">
        <v>110</v>
      </c>
    </row>
    <row r="23" spans="1:24" x14ac:dyDescent="0.2">
      <c r="A23" s="101" t="s">
        <v>115</v>
      </c>
      <c r="B23" s="101" t="s">
        <v>114</v>
      </c>
      <c r="C23" s="102">
        <v>3637</v>
      </c>
      <c r="D23" s="103">
        <v>-3.6556291390728496E-2</v>
      </c>
      <c r="E23" s="102">
        <v>39</v>
      </c>
      <c r="F23" s="103">
        <v>2.6315789473684202E-2</v>
      </c>
      <c r="G23" s="102">
        <v>2286</v>
      </c>
      <c r="H23" s="103">
        <v>-2.5159914712153501E-2</v>
      </c>
      <c r="I23" s="102">
        <v>5962</v>
      </c>
      <c r="J23" s="103">
        <v>-3.1828515751867494E-2</v>
      </c>
      <c r="K23" s="102">
        <v>633</v>
      </c>
      <c r="L23" s="103">
        <v>-0.12205270457697599</v>
      </c>
      <c r="M23" s="102">
        <v>6595</v>
      </c>
      <c r="N23" s="103">
        <v>-4.12850705044338E-2</v>
      </c>
      <c r="O23" s="104">
        <v>4</v>
      </c>
      <c r="P23" s="107"/>
      <c r="Q23" s="101" t="s">
        <v>60</v>
      </c>
      <c r="R23" s="106">
        <v>3775</v>
      </c>
      <c r="S23" s="106">
        <v>38</v>
      </c>
      <c r="T23" s="106">
        <v>2345</v>
      </c>
      <c r="U23" s="106">
        <v>6158</v>
      </c>
      <c r="V23" s="106">
        <v>721</v>
      </c>
      <c r="W23" s="106">
        <v>6879</v>
      </c>
      <c r="X23" s="101" t="s">
        <v>113</v>
      </c>
    </row>
    <row r="24" spans="1:24" x14ac:dyDescent="0.2">
      <c r="A24" s="101" t="s">
        <v>118</v>
      </c>
      <c r="B24" s="101" t="s">
        <v>117</v>
      </c>
      <c r="C24" s="102">
        <v>1699</v>
      </c>
      <c r="D24" s="103">
        <v>-3.3560864618885092E-2</v>
      </c>
      <c r="E24" s="102">
        <v>24</v>
      </c>
      <c r="F24" s="103">
        <v>-0.5</v>
      </c>
      <c r="G24" s="102">
        <v>1</v>
      </c>
      <c r="H24" s="103">
        <v>-0.5</v>
      </c>
      <c r="I24" s="102">
        <v>1724</v>
      </c>
      <c r="J24" s="103">
        <v>-4.6460176991150404E-2</v>
      </c>
      <c r="K24" s="102">
        <v>320</v>
      </c>
      <c r="L24" s="103">
        <v>-0.23261390887290201</v>
      </c>
      <c r="M24" s="102">
        <v>2044</v>
      </c>
      <c r="N24" s="103">
        <v>-8.1348314606741606E-2</v>
      </c>
      <c r="O24" s="104">
        <v>4</v>
      </c>
      <c r="P24" s="107"/>
      <c r="Q24" s="101" t="s">
        <v>60</v>
      </c>
      <c r="R24" s="106">
        <v>1758</v>
      </c>
      <c r="S24" s="106">
        <v>48</v>
      </c>
      <c r="T24" s="106">
        <v>2</v>
      </c>
      <c r="U24" s="106">
        <v>1808</v>
      </c>
      <c r="V24" s="106">
        <v>417</v>
      </c>
      <c r="W24" s="106">
        <v>2225</v>
      </c>
      <c r="X24" s="101" t="s">
        <v>116</v>
      </c>
    </row>
    <row r="25" spans="1:24" x14ac:dyDescent="0.2">
      <c r="A25" s="101" t="s">
        <v>121</v>
      </c>
      <c r="B25" s="101" t="s">
        <v>120</v>
      </c>
      <c r="C25" s="102">
        <v>3859</v>
      </c>
      <c r="D25" s="103">
        <v>0.19621822690638599</v>
      </c>
      <c r="E25" s="102">
        <v>3</v>
      </c>
      <c r="F25" s="103">
        <v>0.5</v>
      </c>
      <c r="G25" s="102">
        <v>0</v>
      </c>
      <c r="H25" s="103" t="s">
        <v>59</v>
      </c>
      <c r="I25" s="102">
        <v>3862</v>
      </c>
      <c r="J25" s="103">
        <v>0.19640644361834</v>
      </c>
      <c r="K25" s="102">
        <v>846</v>
      </c>
      <c r="L25" s="103">
        <v>-0.141116751269036</v>
      </c>
      <c r="M25" s="102">
        <v>4708</v>
      </c>
      <c r="N25" s="103">
        <v>0.117493472584856</v>
      </c>
      <c r="O25" s="104">
        <v>5</v>
      </c>
      <c r="P25" s="107"/>
      <c r="Q25" s="101" t="s">
        <v>60</v>
      </c>
      <c r="R25" s="106">
        <v>3226</v>
      </c>
      <c r="S25" s="106">
        <v>2</v>
      </c>
      <c r="T25" s="106">
        <v>0</v>
      </c>
      <c r="U25" s="106">
        <v>3228</v>
      </c>
      <c r="V25" s="106">
        <v>985</v>
      </c>
      <c r="W25" s="106">
        <v>4213</v>
      </c>
      <c r="X25" s="101" t="s">
        <v>119</v>
      </c>
    </row>
    <row r="26" spans="1:24" x14ac:dyDescent="0.2">
      <c r="A26" s="101" t="s">
        <v>124</v>
      </c>
      <c r="B26" s="101" t="s">
        <v>123</v>
      </c>
      <c r="C26" s="102">
        <v>1426</v>
      </c>
      <c r="D26" s="103">
        <v>-8.8817891373801902E-2</v>
      </c>
      <c r="E26" s="102">
        <v>0</v>
      </c>
      <c r="F26" s="103" t="s">
        <v>59</v>
      </c>
      <c r="G26" s="102">
        <v>0</v>
      </c>
      <c r="H26" s="103" t="s">
        <v>59</v>
      </c>
      <c r="I26" s="102">
        <v>1426</v>
      </c>
      <c r="J26" s="103">
        <v>-8.8817891373801902E-2</v>
      </c>
      <c r="K26" s="102">
        <v>316</v>
      </c>
      <c r="L26" s="103">
        <v>3.6065573770491799E-2</v>
      </c>
      <c r="M26" s="102">
        <v>1742</v>
      </c>
      <c r="N26" s="103">
        <v>-6.844919786096261E-2</v>
      </c>
      <c r="O26" s="104">
        <v>5</v>
      </c>
      <c r="P26" s="107"/>
      <c r="Q26" s="101" t="s">
        <v>60</v>
      </c>
      <c r="R26" s="106">
        <v>1565</v>
      </c>
      <c r="S26" s="106">
        <v>0</v>
      </c>
      <c r="T26" s="106">
        <v>0</v>
      </c>
      <c r="U26" s="106">
        <v>1565</v>
      </c>
      <c r="V26" s="106">
        <v>305</v>
      </c>
      <c r="W26" s="106">
        <v>1870</v>
      </c>
      <c r="X26" s="101" t="s">
        <v>122</v>
      </c>
    </row>
    <row r="27" spans="1:24" x14ac:dyDescent="0.2">
      <c r="A27" s="101" t="s">
        <v>127</v>
      </c>
      <c r="B27" s="101" t="s">
        <v>126</v>
      </c>
      <c r="C27" s="102">
        <v>3550</v>
      </c>
      <c r="D27" s="103">
        <v>-0.14949688548155202</v>
      </c>
      <c r="E27" s="102">
        <v>3</v>
      </c>
      <c r="F27" s="103" t="s">
        <v>59</v>
      </c>
      <c r="G27" s="102">
        <v>0</v>
      </c>
      <c r="H27" s="103" t="s">
        <v>59</v>
      </c>
      <c r="I27" s="102">
        <v>3553</v>
      </c>
      <c r="J27" s="103">
        <v>-0.14877815045519899</v>
      </c>
      <c r="K27" s="102">
        <v>1284</v>
      </c>
      <c r="L27" s="103">
        <v>-9.8947368421052603E-2</v>
      </c>
      <c r="M27" s="102">
        <v>4837</v>
      </c>
      <c r="N27" s="103">
        <v>-0.13609573138060399</v>
      </c>
      <c r="O27" s="104">
        <v>5</v>
      </c>
      <c r="P27" s="107"/>
      <c r="Q27" s="101" t="s">
        <v>60</v>
      </c>
      <c r="R27" s="106">
        <v>4174</v>
      </c>
      <c r="S27" s="106">
        <v>0</v>
      </c>
      <c r="T27" s="106">
        <v>0</v>
      </c>
      <c r="U27" s="106">
        <v>4174</v>
      </c>
      <c r="V27" s="106">
        <v>1425</v>
      </c>
      <c r="W27" s="106">
        <v>5599</v>
      </c>
      <c r="X27" s="101" t="s">
        <v>125</v>
      </c>
    </row>
    <row r="28" spans="1:24" x14ac:dyDescent="0.2">
      <c r="A28" s="101" t="s">
        <v>130</v>
      </c>
      <c r="B28" s="101" t="s">
        <v>129</v>
      </c>
      <c r="C28" s="102">
        <v>4521</v>
      </c>
      <c r="D28" s="103">
        <v>-9.0158985711410705E-2</v>
      </c>
      <c r="E28" s="102">
        <v>297</v>
      </c>
      <c r="F28" s="103">
        <v>8.3941605839416109E-2</v>
      </c>
      <c r="G28" s="102">
        <v>6</v>
      </c>
      <c r="H28" s="103">
        <v>-0.25</v>
      </c>
      <c r="I28" s="102">
        <v>4824</v>
      </c>
      <c r="J28" s="103">
        <v>-8.1317844220148497E-2</v>
      </c>
      <c r="K28" s="102">
        <v>1320</v>
      </c>
      <c r="L28" s="103">
        <v>0.1</v>
      </c>
      <c r="M28" s="102">
        <v>6144</v>
      </c>
      <c r="N28" s="103">
        <v>-4.75895210044954E-2</v>
      </c>
      <c r="O28" s="104">
        <v>4</v>
      </c>
      <c r="P28" s="107"/>
      <c r="Q28" s="101" t="s">
        <v>60</v>
      </c>
      <c r="R28" s="106">
        <v>4969</v>
      </c>
      <c r="S28" s="106">
        <v>274</v>
      </c>
      <c r="T28" s="106">
        <v>8</v>
      </c>
      <c r="U28" s="106">
        <v>5251</v>
      </c>
      <c r="V28" s="106">
        <v>1200</v>
      </c>
      <c r="W28" s="106">
        <v>6451</v>
      </c>
      <c r="X28" s="101" t="s">
        <v>128</v>
      </c>
    </row>
    <row r="29" spans="1:24" x14ac:dyDescent="0.2">
      <c r="A29" s="101" t="s">
        <v>133</v>
      </c>
      <c r="B29" s="101" t="s">
        <v>132</v>
      </c>
      <c r="C29" s="102">
        <v>2686</v>
      </c>
      <c r="D29" s="103">
        <v>-0.283733333333333</v>
      </c>
      <c r="E29" s="102">
        <v>0</v>
      </c>
      <c r="F29" s="103">
        <v>-1</v>
      </c>
      <c r="G29" s="102">
        <v>0</v>
      </c>
      <c r="H29" s="103" t="s">
        <v>59</v>
      </c>
      <c r="I29" s="102">
        <v>2686</v>
      </c>
      <c r="J29" s="103">
        <v>-0.28392428685683802</v>
      </c>
      <c r="K29" s="102">
        <v>419</v>
      </c>
      <c r="L29" s="103">
        <v>-3.8990825688073397E-2</v>
      </c>
      <c r="M29" s="102">
        <v>3105</v>
      </c>
      <c r="N29" s="103">
        <v>-0.258418915691426</v>
      </c>
      <c r="O29" s="104">
        <v>5</v>
      </c>
      <c r="P29" s="107"/>
      <c r="Q29" s="101" t="s">
        <v>60</v>
      </c>
      <c r="R29" s="106">
        <v>3750</v>
      </c>
      <c r="S29" s="106">
        <v>1</v>
      </c>
      <c r="T29" s="106">
        <v>0</v>
      </c>
      <c r="U29" s="106">
        <v>3751</v>
      </c>
      <c r="V29" s="106">
        <v>436</v>
      </c>
      <c r="W29" s="106">
        <v>4187</v>
      </c>
      <c r="X29" s="101" t="s">
        <v>131</v>
      </c>
    </row>
    <row r="30" spans="1:24" x14ac:dyDescent="0.2">
      <c r="A30" s="101" t="s">
        <v>136</v>
      </c>
      <c r="B30" s="101" t="s">
        <v>135</v>
      </c>
      <c r="C30" s="102">
        <v>1606</v>
      </c>
      <c r="D30" s="103">
        <v>-0.205736894164194</v>
      </c>
      <c r="E30" s="102">
        <v>4</v>
      </c>
      <c r="F30" s="103">
        <v>3</v>
      </c>
      <c r="G30" s="102">
        <v>0</v>
      </c>
      <c r="H30" s="103" t="s">
        <v>59</v>
      </c>
      <c r="I30" s="102">
        <v>1610</v>
      </c>
      <c r="J30" s="103">
        <v>-0.20415224913494801</v>
      </c>
      <c r="K30" s="102">
        <v>525</v>
      </c>
      <c r="L30" s="103">
        <v>0.28676470588235298</v>
      </c>
      <c r="M30" s="102">
        <v>2135</v>
      </c>
      <c r="N30" s="103">
        <v>-0.12176059234882801</v>
      </c>
      <c r="O30" s="104">
        <v>5</v>
      </c>
      <c r="P30" s="107"/>
      <c r="Q30" s="101" t="s">
        <v>60</v>
      </c>
      <c r="R30" s="106">
        <v>2022</v>
      </c>
      <c r="S30" s="106">
        <v>1</v>
      </c>
      <c r="T30" s="106">
        <v>0</v>
      </c>
      <c r="U30" s="106">
        <v>2023</v>
      </c>
      <c r="V30" s="106">
        <v>408</v>
      </c>
      <c r="W30" s="106">
        <v>2431</v>
      </c>
      <c r="X30" s="101" t="s">
        <v>134</v>
      </c>
    </row>
    <row r="31" spans="1:24" x14ac:dyDescent="0.2">
      <c r="A31" s="101" t="s">
        <v>139</v>
      </c>
      <c r="B31" s="101" t="s">
        <v>138</v>
      </c>
      <c r="C31" s="102">
        <v>458</v>
      </c>
      <c r="D31" s="103">
        <v>-0.617056856187291</v>
      </c>
      <c r="E31" s="102">
        <v>0</v>
      </c>
      <c r="F31" s="103" t="s">
        <v>59</v>
      </c>
      <c r="G31" s="102">
        <v>0</v>
      </c>
      <c r="H31" s="103" t="s">
        <v>59</v>
      </c>
      <c r="I31" s="102">
        <v>458</v>
      </c>
      <c r="J31" s="103">
        <v>-0.617056856187291</v>
      </c>
      <c r="K31" s="102">
        <v>113</v>
      </c>
      <c r="L31" s="103">
        <v>-0.71099744245524299</v>
      </c>
      <c r="M31" s="102">
        <v>571</v>
      </c>
      <c r="N31" s="103">
        <v>-0.64020163831127896</v>
      </c>
      <c r="O31" s="104">
        <v>5</v>
      </c>
      <c r="P31" s="107"/>
      <c r="Q31" s="101" t="s">
        <v>60</v>
      </c>
      <c r="R31" s="106">
        <v>1196</v>
      </c>
      <c r="S31" s="106">
        <v>0</v>
      </c>
      <c r="T31" s="106">
        <v>0</v>
      </c>
      <c r="U31" s="106">
        <v>1196</v>
      </c>
      <c r="V31" s="106">
        <v>391</v>
      </c>
      <c r="W31" s="106">
        <v>1587</v>
      </c>
      <c r="X31" s="101" t="s">
        <v>137</v>
      </c>
    </row>
    <row r="32" spans="1:24" x14ac:dyDescent="0.2">
      <c r="A32" s="101" t="s">
        <v>143</v>
      </c>
      <c r="B32" s="101" t="s">
        <v>141</v>
      </c>
      <c r="C32" s="102">
        <v>74868</v>
      </c>
      <c r="D32" s="103">
        <v>-1.6835193696651301E-2</v>
      </c>
      <c r="E32" s="102">
        <v>85135</v>
      </c>
      <c r="F32" s="103">
        <v>5.8998407801771298E-2</v>
      </c>
      <c r="G32" s="102">
        <v>0</v>
      </c>
      <c r="H32" s="103" t="s">
        <v>59</v>
      </c>
      <c r="I32" s="102">
        <v>160003</v>
      </c>
      <c r="J32" s="103">
        <v>2.2109082546536998E-2</v>
      </c>
      <c r="K32" s="102">
        <v>7859</v>
      </c>
      <c r="L32" s="103">
        <v>0.11570130607609301</v>
      </c>
      <c r="M32" s="102">
        <v>167862</v>
      </c>
      <c r="N32" s="103">
        <v>2.6139156162507799E-2</v>
      </c>
      <c r="O32" s="104">
        <v>1</v>
      </c>
      <c r="P32" s="107"/>
      <c r="Q32" s="101" t="s">
        <v>142</v>
      </c>
      <c r="R32" s="106">
        <v>76150</v>
      </c>
      <c r="S32" s="106">
        <v>80392</v>
      </c>
      <c r="T32" s="106">
        <v>0</v>
      </c>
      <c r="U32" s="106">
        <v>156542</v>
      </c>
      <c r="V32" s="106">
        <v>7044</v>
      </c>
      <c r="W32" s="106">
        <v>163586</v>
      </c>
      <c r="X32" s="101" t="s">
        <v>140</v>
      </c>
    </row>
    <row r="33" spans="1:24" x14ac:dyDescent="0.2">
      <c r="A33" s="101" t="s">
        <v>146</v>
      </c>
      <c r="B33" s="101" t="s">
        <v>145</v>
      </c>
      <c r="C33" s="102">
        <v>822</v>
      </c>
      <c r="D33" s="103">
        <v>1.35635018495684E-2</v>
      </c>
      <c r="E33" s="102">
        <v>24</v>
      </c>
      <c r="F33" s="103">
        <v>-0.31428571428571395</v>
      </c>
      <c r="G33" s="102">
        <v>0</v>
      </c>
      <c r="H33" s="103" t="s">
        <v>59</v>
      </c>
      <c r="I33" s="102">
        <v>846</v>
      </c>
      <c r="J33" s="103">
        <v>0</v>
      </c>
      <c r="K33" s="102">
        <v>477</v>
      </c>
      <c r="L33" s="103">
        <v>-0.22312703583061899</v>
      </c>
      <c r="M33" s="102">
        <v>1323</v>
      </c>
      <c r="N33" s="103">
        <v>-9.3835616438356195E-2</v>
      </c>
      <c r="O33" s="104">
        <v>5</v>
      </c>
      <c r="P33" s="107"/>
      <c r="Q33" s="101" t="s">
        <v>60</v>
      </c>
      <c r="R33" s="106">
        <v>811</v>
      </c>
      <c r="S33" s="106">
        <v>35</v>
      </c>
      <c r="T33" s="106">
        <v>0</v>
      </c>
      <c r="U33" s="106">
        <v>846</v>
      </c>
      <c r="V33" s="106">
        <v>614</v>
      </c>
      <c r="W33" s="106">
        <v>1460</v>
      </c>
      <c r="X33" s="101" t="s">
        <v>144</v>
      </c>
    </row>
    <row r="34" spans="1:24" x14ac:dyDescent="0.2">
      <c r="A34" s="101" t="s">
        <v>149</v>
      </c>
      <c r="B34" s="101" t="s">
        <v>148</v>
      </c>
      <c r="C34" s="102">
        <v>1646</v>
      </c>
      <c r="D34" s="103">
        <v>-0.18027888446215098</v>
      </c>
      <c r="E34" s="102">
        <v>0</v>
      </c>
      <c r="F34" s="103">
        <v>-1</v>
      </c>
      <c r="G34" s="102">
        <v>0</v>
      </c>
      <c r="H34" s="103" t="s">
        <v>59</v>
      </c>
      <c r="I34" s="102">
        <v>1646</v>
      </c>
      <c r="J34" s="103">
        <v>-0.18109452736318402</v>
      </c>
      <c r="K34" s="102">
        <v>308</v>
      </c>
      <c r="L34" s="103">
        <v>0.780346820809249</v>
      </c>
      <c r="M34" s="102">
        <v>1954</v>
      </c>
      <c r="N34" s="103">
        <v>-0.10490151168117301</v>
      </c>
      <c r="O34" s="104">
        <v>5</v>
      </c>
      <c r="P34" s="107"/>
      <c r="Q34" s="101" t="s">
        <v>60</v>
      </c>
      <c r="R34" s="106">
        <v>2008</v>
      </c>
      <c r="S34" s="106">
        <v>2</v>
      </c>
      <c r="T34" s="106">
        <v>0</v>
      </c>
      <c r="U34" s="106">
        <v>2010</v>
      </c>
      <c r="V34" s="106">
        <v>173</v>
      </c>
      <c r="W34" s="106">
        <v>2183</v>
      </c>
      <c r="X34" s="101" t="s">
        <v>147</v>
      </c>
    </row>
    <row r="35" spans="1:24" x14ac:dyDescent="0.2">
      <c r="A35" s="101" t="s">
        <v>152</v>
      </c>
      <c r="B35" s="101" t="s">
        <v>151</v>
      </c>
      <c r="C35" s="102">
        <v>790</v>
      </c>
      <c r="D35" s="103">
        <v>-1.00250626566416E-2</v>
      </c>
      <c r="E35" s="102">
        <v>0</v>
      </c>
      <c r="F35" s="103" t="s">
        <v>59</v>
      </c>
      <c r="G35" s="102">
        <v>0</v>
      </c>
      <c r="H35" s="103" t="s">
        <v>59</v>
      </c>
      <c r="I35" s="102">
        <v>790</v>
      </c>
      <c r="J35" s="103">
        <v>-1.00250626566416E-2</v>
      </c>
      <c r="K35" s="102">
        <v>92</v>
      </c>
      <c r="L35" s="103">
        <v>0</v>
      </c>
      <c r="M35" s="102">
        <v>882</v>
      </c>
      <c r="N35" s="103">
        <v>-8.9887640449438193E-3</v>
      </c>
      <c r="O35" s="104">
        <v>5</v>
      </c>
      <c r="P35" s="107"/>
      <c r="Q35" s="101" t="s">
        <v>60</v>
      </c>
      <c r="R35" s="106">
        <v>798</v>
      </c>
      <c r="S35" s="106">
        <v>0</v>
      </c>
      <c r="T35" s="106">
        <v>0</v>
      </c>
      <c r="U35" s="106">
        <v>798</v>
      </c>
      <c r="V35" s="106">
        <v>92</v>
      </c>
      <c r="W35" s="106">
        <v>890</v>
      </c>
      <c r="X35" s="101" t="s">
        <v>150</v>
      </c>
    </row>
    <row r="36" spans="1:24" x14ac:dyDescent="0.2">
      <c r="A36" s="101" t="s">
        <v>155</v>
      </c>
      <c r="B36" s="101" t="s">
        <v>154</v>
      </c>
      <c r="C36" s="102">
        <v>1749</v>
      </c>
      <c r="D36" s="103">
        <v>7.3664825046040508E-2</v>
      </c>
      <c r="E36" s="102">
        <v>0</v>
      </c>
      <c r="F36" s="103">
        <v>-1</v>
      </c>
      <c r="G36" s="102">
        <v>0</v>
      </c>
      <c r="H36" s="103" t="s">
        <v>59</v>
      </c>
      <c r="I36" s="102">
        <v>1749</v>
      </c>
      <c r="J36" s="103">
        <v>7.1691176470588203E-2</v>
      </c>
      <c r="K36" s="102">
        <v>528</v>
      </c>
      <c r="L36" s="103">
        <v>1.1494252873563201E-2</v>
      </c>
      <c r="M36" s="102">
        <v>2277</v>
      </c>
      <c r="N36" s="103">
        <v>5.7103064066852401E-2</v>
      </c>
      <c r="O36" s="104">
        <v>5</v>
      </c>
      <c r="P36" s="107"/>
      <c r="Q36" s="101" t="s">
        <v>60</v>
      </c>
      <c r="R36" s="106">
        <v>1629</v>
      </c>
      <c r="S36" s="106">
        <v>3</v>
      </c>
      <c r="T36" s="106">
        <v>0</v>
      </c>
      <c r="U36" s="106">
        <v>1632</v>
      </c>
      <c r="V36" s="106">
        <v>522</v>
      </c>
      <c r="W36" s="106">
        <v>2154</v>
      </c>
      <c r="X36" s="101" t="s">
        <v>153</v>
      </c>
    </row>
    <row r="37" spans="1:24" x14ac:dyDescent="0.2">
      <c r="A37" s="101" t="s">
        <v>158</v>
      </c>
      <c r="B37" s="101" t="s">
        <v>157</v>
      </c>
      <c r="C37" s="102">
        <v>3018</v>
      </c>
      <c r="D37" s="103">
        <v>-0.242469879518072</v>
      </c>
      <c r="E37" s="102">
        <v>0</v>
      </c>
      <c r="F37" s="103">
        <v>-1</v>
      </c>
      <c r="G37" s="102">
        <v>0</v>
      </c>
      <c r="H37" s="103">
        <v>-1</v>
      </c>
      <c r="I37" s="102">
        <v>3018</v>
      </c>
      <c r="J37" s="103">
        <v>-0.24360902255639102</v>
      </c>
      <c r="K37" s="102">
        <v>859</v>
      </c>
      <c r="L37" s="103">
        <v>0.15302013422818803</v>
      </c>
      <c r="M37" s="102">
        <v>3877</v>
      </c>
      <c r="N37" s="103">
        <v>-0.18120380147835299</v>
      </c>
      <c r="O37" s="104">
        <v>5</v>
      </c>
      <c r="P37" s="107"/>
      <c r="Q37" s="101" t="s">
        <v>60</v>
      </c>
      <c r="R37" s="106">
        <v>3984</v>
      </c>
      <c r="S37" s="106">
        <v>2</v>
      </c>
      <c r="T37" s="106">
        <v>4</v>
      </c>
      <c r="U37" s="106">
        <v>3990</v>
      </c>
      <c r="V37" s="106">
        <v>745</v>
      </c>
      <c r="W37" s="106">
        <v>4735</v>
      </c>
      <c r="X37" s="101" t="s">
        <v>156</v>
      </c>
    </row>
    <row r="38" spans="1:24" x14ac:dyDescent="0.2">
      <c r="A38" s="101" t="s">
        <v>161</v>
      </c>
      <c r="B38" s="101" t="s">
        <v>160</v>
      </c>
      <c r="C38" s="102">
        <v>3542</v>
      </c>
      <c r="D38" s="103">
        <v>3.9682539682539698E-3</v>
      </c>
      <c r="E38" s="102">
        <v>2</v>
      </c>
      <c r="F38" s="103">
        <v>0</v>
      </c>
      <c r="G38" s="102">
        <v>0</v>
      </c>
      <c r="H38" s="103" t="s">
        <v>59</v>
      </c>
      <c r="I38" s="102">
        <v>3544</v>
      </c>
      <c r="J38" s="103">
        <v>3.9660056657223799E-3</v>
      </c>
      <c r="K38" s="102">
        <v>326</v>
      </c>
      <c r="L38" s="103">
        <v>-6.5902578796561612E-2</v>
      </c>
      <c r="M38" s="102">
        <v>3870</v>
      </c>
      <c r="N38" s="103">
        <v>-2.32018561484919E-3</v>
      </c>
      <c r="O38" s="104">
        <v>5</v>
      </c>
      <c r="P38" s="107"/>
      <c r="Q38" s="101" t="s">
        <v>60</v>
      </c>
      <c r="R38" s="106">
        <v>3528</v>
      </c>
      <c r="S38" s="106">
        <v>2</v>
      </c>
      <c r="T38" s="106">
        <v>0</v>
      </c>
      <c r="U38" s="106">
        <v>3530</v>
      </c>
      <c r="V38" s="106">
        <v>349</v>
      </c>
      <c r="W38" s="106">
        <v>3879</v>
      </c>
      <c r="X38" s="101" t="s">
        <v>159</v>
      </c>
    </row>
    <row r="39" spans="1:24" x14ac:dyDescent="0.2">
      <c r="A39" s="101" t="s">
        <v>164</v>
      </c>
      <c r="B39" s="101" t="s">
        <v>163</v>
      </c>
      <c r="C39" s="102">
        <v>18596</v>
      </c>
      <c r="D39" s="103">
        <v>-5.8621038776956604E-2</v>
      </c>
      <c r="E39" s="102">
        <v>12899</v>
      </c>
      <c r="F39" s="103">
        <v>-5.8192172897196297E-2</v>
      </c>
      <c r="G39" s="102">
        <v>9543</v>
      </c>
      <c r="H39" s="103">
        <v>-6.7702227432590911E-2</v>
      </c>
      <c r="I39" s="102">
        <v>41038</v>
      </c>
      <c r="J39" s="103">
        <v>-6.0614384470997602E-2</v>
      </c>
      <c r="K39" s="102">
        <v>7827</v>
      </c>
      <c r="L39" s="103">
        <v>-8.2415005861664697E-2</v>
      </c>
      <c r="M39" s="102">
        <v>48865</v>
      </c>
      <c r="N39" s="103">
        <v>-6.4175731576528297E-2</v>
      </c>
      <c r="O39" s="104">
        <v>2</v>
      </c>
      <c r="P39" s="107"/>
      <c r="Q39" s="101" t="s">
        <v>60</v>
      </c>
      <c r="R39" s="106">
        <v>19754</v>
      </c>
      <c r="S39" s="106">
        <v>13696</v>
      </c>
      <c r="T39" s="106">
        <v>10236</v>
      </c>
      <c r="U39" s="106">
        <v>43686</v>
      </c>
      <c r="V39" s="106">
        <v>8530</v>
      </c>
      <c r="W39" s="106">
        <v>52216</v>
      </c>
      <c r="X39" s="101" t="s">
        <v>162</v>
      </c>
    </row>
    <row r="40" spans="1:24" x14ac:dyDescent="0.2">
      <c r="A40" s="101" t="s">
        <v>167</v>
      </c>
      <c r="B40" s="101" t="s">
        <v>166</v>
      </c>
      <c r="C40" s="102">
        <v>3844</v>
      </c>
      <c r="D40" s="103">
        <v>0.157831325301205</v>
      </c>
      <c r="E40" s="102">
        <v>0</v>
      </c>
      <c r="F40" s="103" t="s">
        <v>59</v>
      </c>
      <c r="G40" s="102">
        <v>0</v>
      </c>
      <c r="H40" s="103" t="s">
        <v>59</v>
      </c>
      <c r="I40" s="102">
        <v>3844</v>
      </c>
      <c r="J40" s="103">
        <v>0.157831325301205</v>
      </c>
      <c r="K40" s="102">
        <v>803</v>
      </c>
      <c r="L40" s="103">
        <v>-4.0621266427717996E-2</v>
      </c>
      <c r="M40" s="102">
        <v>4647</v>
      </c>
      <c r="N40" s="103">
        <v>0.11787346644214601</v>
      </c>
      <c r="O40" s="104">
        <v>5</v>
      </c>
      <c r="P40" s="107"/>
      <c r="Q40" s="101" t="s">
        <v>60</v>
      </c>
      <c r="R40" s="106">
        <v>3320</v>
      </c>
      <c r="S40" s="106">
        <v>0</v>
      </c>
      <c r="T40" s="106">
        <v>0</v>
      </c>
      <c r="U40" s="106">
        <v>3320</v>
      </c>
      <c r="V40" s="106">
        <v>837</v>
      </c>
      <c r="W40" s="106">
        <v>4157</v>
      </c>
      <c r="X40" s="101" t="s">
        <v>165</v>
      </c>
    </row>
    <row r="41" spans="1:24" x14ac:dyDescent="0.2">
      <c r="A41" s="101" t="s">
        <v>170</v>
      </c>
      <c r="B41" s="101" t="s">
        <v>169</v>
      </c>
      <c r="C41" s="102">
        <v>1834</v>
      </c>
      <c r="D41" s="103">
        <v>-0.20226185297955598</v>
      </c>
      <c r="E41" s="102">
        <v>97</v>
      </c>
      <c r="F41" s="103">
        <v>-0.118181818181818</v>
      </c>
      <c r="G41" s="102">
        <v>0</v>
      </c>
      <c r="H41" s="103" t="s">
        <v>59</v>
      </c>
      <c r="I41" s="102">
        <v>1931</v>
      </c>
      <c r="J41" s="103">
        <v>-0.19842258198422602</v>
      </c>
      <c r="K41" s="102">
        <v>1676</v>
      </c>
      <c r="L41" s="103">
        <v>4.68457214241099E-2</v>
      </c>
      <c r="M41" s="102">
        <v>3607</v>
      </c>
      <c r="N41" s="103">
        <v>-0.10049875311720699</v>
      </c>
      <c r="O41" s="104">
        <v>4</v>
      </c>
      <c r="P41" s="107"/>
      <c r="Q41" s="101" t="s">
        <v>60</v>
      </c>
      <c r="R41" s="106">
        <v>2299</v>
      </c>
      <c r="S41" s="106">
        <v>110</v>
      </c>
      <c r="T41" s="106">
        <v>0</v>
      </c>
      <c r="U41" s="106">
        <v>2409</v>
      </c>
      <c r="V41" s="106">
        <v>1601</v>
      </c>
      <c r="W41" s="106">
        <v>4010</v>
      </c>
      <c r="X41" s="101" t="s">
        <v>168</v>
      </c>
    </row>
    <row r="42" spans="1:24" x14ac:dyDescent="0.2">
      <c r="A42" s="101" t="s">
        <v>173</v>
      </c>
      <c r="B42" s="101" t="s">
        <v>172</v>
      </c>
      <c r="C42" s="102">
        <v>3234</v>
      </c>
      <c r="D42" s="103">
        <v>0.258855585831063</v>
      </c>
      <c r="E42" s="102">
        <v>1</v>
      </c>
      <c r="F42" s="103">
        <v>-0.5</v>
      </c>
      <c r="G42" s="102">
        <v>0</v>
      </c>
      <c r="H42" s="103" t="s">
        <v>59</v>
      </c>
      <c r="I42" s="102">
        <v>3235</v>
      </c>
      <c r="J42" s="103">
        <v>0.25826526643329401</v>
      </c>
      <c r="K42" s="102">
        <v>496</v>
      </c>
      <c r="L42" s="103">
        <v>-0.27802037845706001</v>
      </c>
      <c r="M42" s="102">
        <v>3731</v>
      </c>
      <c r="N42" s="103">
        <v>0.14518109269490501</v>
      </c>
      <c r="O42" s="104">
        <v>5</v>
      </c>
      <c r="P42" s="107"/>
      <c r="Q42" s="101" t="s">
        <v>60</v>
      </c>
      <c r="R42" s="106">
        <v>2569</v>
      </c>
      <c r="S42" s="106">
        <v>2</v>
      </c>
      <c r="T42" s="106">
        <v>0</v>
      </c>
      <c r="U42" s="106">
        <v>2571</v>
      </c>
      <c r="V42" s="106">
        <v>687</v>
      </c>
      <c r="W42" s="106">
        <v>3258</v>
      </c>
      <c r="X42" s="101" t="s">
        <v>171</v>
      </c>
    </row>
    <row r="43" spans="1:24" x14ac:dyDescent="0.2">
      <c r="A43" s="101" t="s">
        <v>176</v>
      </c>
      <c r="B43" s="101" t="s">
        <v>175</v>
      </c>
      <c r="C43" s="102">
        <v>1146</v>
      </c>
      <c r="D43" s="103">
        <v>-0.16472303206997099</v>
      </c>
      <c r="E43" s="102">
        <v>2</v>
      </c>
      <c r="F43" s="103">
        <v>0</v>
      </c>
      <c r="G43" s="102">
        <v>0</v>
      </c>
      <c r="H43" s="103" t="s">
        <v>59</v>
      </c>
      <c r="I43" s="102">
        <v>1148</v>
      </c>
      <c r="J43" s="103">
        <v>-0.16448326055312998</v>
      </c>
      <c r="K43" s="102">
        <v>201</v>
      </c>
      <c r="L43" s="103">
        <v>1.00502512562814E-2</v>
      </c>
      <c r="M43" s="102">
        <v>1349</v>
      </c>
      <c r="N43" s="103">
        <v>-0.14240305149396101</v>
      </c>
      <c r="O43" s="104">
        <v>5</v>
      </c>
      <c r="P43" s="107"/>
      <c r="Q43" s="101" t="s">
        <v>60</v>
      </c>
      <c r="R43" s="106">
        <v>1372</v>
      </c>
      <c r="S43" s="106">
        <v>2</v>
      </c>
      <c r="T43" s="106">
        <v>0</v>
      </c>
      <c r="U43" s="106">
        <v>1374</v>
      </c>
      <c r="V43" s="106">
        <v>199</v>
      </c>
      <c r="W43" s="106">
        <v>1573</v>
      </c>
      <c r="X43" s="101" t="s">
        <v>174</v>
      </c>
    </row>
    <row r="44" spans="1:24" x14ac:dyDescent="0.2">
      <c r="A44" s="101" t="s">
        <v>179</v>
      </c>
      <c r="B44" s="101" t="s">
        <v>178</v>
      </c>
      <c r="C44" s="102">
        <v>23820</v>
      </c>
      <c r="D44" s="103">
        <v>8.8217826305450206E-2</v>
      </c>
      <c r="E44" s="102">
        <v>962</v>
      </c>
      <c r="F44" s="103">
        <v>9.1940976163450594E-2</v>
      </c>
      <c r="G44" s="102">
        <v>2</v>
      </c>
      <c r="H44" s="103">
        <v>0</v>
      </c>
      <c r="I44" s="102">
        <v>24784</v>
      </c>
      <c r="J44" s="103">
        <v>8.8354119093623701E-2</v>
      </c>
      <c r="K44" s="102">
        <v>6526</v>
      </c>
      <c r="L44" s="103">
        <v>-1.3752455795677802E-2</v>
      </c>
      <c r="M44" s="102">
        <v>31310</v>
      </c>
      <c r="N44" s="103">
        <v>6.5364592194358404E-2</v>
      </c>
      <c r="O44" s="104">
        <v>3</v>
      </c>
      <c r="P44" s="107"/>
      <c r="Q44" s="101" t="s">
        <v>60</v>
      </c>
      <c r="R44" s="106">
        <v>21889</v>
      </c>
      <c r="S44" s="106">
        <v>881</v>
      </c>
      <c r="T44" s="106">
        <v>2</v>
      </c>
      <c r="U44" s="106">
        <v>22772</v>
      </c>
      <c r="V44" s="106">
        <v>6617</v>
      </c>
      <c r="W44" s="106">
        <v>29389</v>
      </c>
      <c r="X44" s="101" t="s">
        <v>177</v>
      </c>
    </row>
    <row r="45" spans="1:24" x14ac:dyDescent="0.2">
      <c r="A45" s="101" t="s">
        <v>182</v>
      </c>
      <c r="B45" s="101" t="s">
        <v>181</v>
      </c>
      <c r="C45" s="102">
        <v>29373</v>
      </c>
      <c r="D45" s="103">
        <v>-9.1752403440715103E-3</v>
      </c>
      <c r="E45" s="102">
        <v>5856</v>
      </c>
      <c r="F45" s="103">
        <v>-1.6129032258064498E-2</v>
      </c>
      <c r="G45" s="102">
        <v>3</v>
      </c>
      <c r="H45" s="103">
        <v>0.5</v>
      </c>
      <c r="I45" s="102">
        <v>35232</v>
      </c>
      <c r="J45" s="103">
        <v>-1.0309278350515502E-2</v>
      </c>
      <c r="K45" s="102">
        <v>4881</v>
      </c>
      <c r="L45" s="103">
        <v>-5.5351267660150999E-2</v>
      </c>
      <c r="M45" s="102">
        <v>40113</v>
      </c>
      <c r="N45" s="103">
        <v>-1.601825050287E-2</v>
      </c>
      <c r="O45" s="104">
        <v>2</v>
      </c>
      <c r="P45" s="107"/>
      <c r="Q45" s="101" t="s">
        <v>60</v>
      </c>
      <c r="R45" s="106">
        <v>29645</v>
      </c>
      <c r="S45" s="106">
        <v>5952</v>
      </c>
      <c r="T45" s="106">
        <v>2</v>
      </c>
      <c r="U45" s="106">
        <v>35599</v>
      </c>
      <c r="V45" s="106">
        <v>5167</v>
      </c>
      <c r="W45" s="106">
        <v>40766</v>
      </c>
      <c r="X45" s="101" t="s">
        <v>180</v>
      </c>
    </row>
    <row r="46" spans="1:24" x14ac:dyDescent="0.2">
      <c r="A46" s="101" t="s">
        <v>185</v>
      </c>
      <c r="B46" s="101" t="s">
        <v>184</v>
      </c>
      <c r="C46" s="102">
        <v>4172</v>
      </c>
      <c r="D46" s="103">
        <v>-4.06990112669579E-2</v>
      </c>
      <c r="E46" s="102">
        <v>0</v>
      </c>
      <c r="F46" s="103" t="s">
        <v>59</v>
      </c>
      <c r="G46" s="102">
        <v>0</v>
      </c>
      <c r="H46" s="103" t="s">
        <v>59</v>
      </c>
      <c r="I46" s="102">
        <v>4172</v>
      </c>
      <c r="J46" s="103">
        <v>-4.06990112669579E-2</v>
      </c>
      <c r="K46" s="102">
        <v>273</v>
      </c>
      <c r="L46" s="103">
        <v>-0.35613207547169801</v>
      </c>
      <c r="M46" s="102">
        <v>4445</v>
      </c>
      <c r="N46" s="103">
        <v>-6.8719882673370994E-2</v>
      </c>
      <c r="O46" s="104">
        <v>5</v>
      </c>
      <c r="P46" s="107"/>
      <c r="Q46" s="101" t="s">
        <v>60</v>
      </c>
      <c r="R46" s="106">
        <v>4349</v>
      </c>
      <c r="S46" s="106">
        <v>0</v>
      </c>
      <c r="T46" s="106">
        <v>0</v>
      </c>
      <c r="U46" s="106">
        <v>4349</v>
      </c>
      <c r="V46" s="106">
        <v>424</v>
      </c>
      <c r="W46" s="106">
        <v>4773</v>
      </c>
      <c r="X46" s="101" t="s">
        <v>183</v>
      </c>
    </row>
    <row r="47" spans="1:24" x14ac:dyDescent="0.2">
      <c r="A47" s="101" t="s">
        <v>188</v>
      </c>
      <c r="B47" s="101" t="s">
        <v>187</v>
      </c>
      <c r="C47" s="102">
        <v>1360</v>
      </c>
      <c r="D47" s="103">
        <v>-8.5406859448554112E-2</v>
      </c>
      <c r="E47" s="102">
        <v>0</v>
      </c>
      <c r="F47" s="103" t="s">
        <v>59</v>
      </c>
      <c r="G47" s="102">
        <v>80</v>
      </c>
      <c r="H47" s="103" t="s">
        <v>59</v>
      </c>
      <c r="I47" s="102">
        <v>1440</v>
      </c>
      <c r="J47" s="103">
        <v>-3.1607262945527896E-2</v>
      </c>
      <c r="K47" s="102">
        <v>111</v>
      </c>
      <c r="L47" s="103">
        <v>5.7142857142857099E-2</v>
      </c>
      <c r="M47" s="102">
        <v>1551</v>
      </c>
      <c r="N47" s="103">
        <v>-2.5753768844221099E-2</v>
      </c>
      <c r="O47" s="104">
        <v>5</v>
      </c>
      <c r="P47" s="107"/>
      <c r="Q47" s="101" t="s">
        <v>60</v>
      </c>
      <c r="R47" s="106">
        <v>1487</v>
      </c>
      <c r="S47" s="106">
        <v>0</v>
      </c>
      <c r="T47" s="106">
        <v>0</v>
      </c>
      <c r="U47" s="106">
        <v>1487</v>
      </c>
      <c r="V47" s="106">
        <v>105</v>
      </c>
      <c r="W47" s="106">
        <v>1592</v>
      </c>
      <c r="X47" s="101" t="s">
        <v>186</v>
      </c>
    </row>
    <row r="48" spans="1:24" x14ac:dyDescent="0.2">
      <c r="A48" s="101" t="s">
        <v>191</v>
      </c>
      <c r="B48" s="101" t="s">
        <v>190</v>
      </c>
      <c r="C48" s="102">
        <v>782</v>
      </c>
      <c r="D48" s="103">
        <v>-1.2771392081736901E-3</v>
      </c>
      <c r="E48" s="102">
        <v>0</v>
      </c>
      <c r="F48" s="103" t="s">
        <v>59</v>
      </c>
      <c r="G48" s="102">
        <v>0</v>
      </c>
      <c r="H48" s="103" t="s">
        <v>59</v>
      </c>
      <c r="I48" s="102">
        <v>782</v>
      </c>
      <c r="J48" s="103">
        <v>-1.2771392081736901E-3</v>
      </c>
      <c r="K48" s="102">
        <v>7</v>
      </c>
      <c r="L48" s="103">
        <v>-0.6818181818181821</v>
      </c>
      <c r="M48" s="102">
        <v>789</v>
      </c>
      <c r="N48" s="103">
        <v>-1.9875776397515501E-2</v>
      </c>
      <c r="O48" s="104">
        <v>5</v>
      </c>
      <c r="P48" s="107"/>
      <c r="Q48" s="101" t="s">
        <v>60</v>
      </c>
      <c r="R48" s="106">
        <v>783</v>
      </c>
      <c r="S48" s="106">
        <v>0</v>
      </c>
      <c r="T48" s="106">
        <v>0</v>
      </c>
      <c r="U48" s="106">
        <v>783</v>
      </c>
      <c r="V48" s="106">
        <v>22</v>
      </c>
      <c r="W48" s="106">
        <v>805</v>
      </c>
      <c r="X48" s="101" t="s">
        <v>189</v>
      </c>
    </row>
    <row r="49" spans="1:24" x14ac:dyDescent="0.2">
      <c r="A49" s="101" t="s">
        <v>194</v>
      </c>
      <c r="B49" s="101" t="s">
        <v>193</v>
      </c>
      <c r="C49" s="102">
        <v>2729</v>
      </c>
      <c r="D49" s="103">
        <v>-2.2214260121820099E-2</v>
      </c>
      <c r="E49" s="102">
        <v>0</v>
      </c>
      <c r="F49" s="103" t="s">
        <v>59</v>
      </c>
      <c r="G49" s="102">
        <v>0</v>
      </c>
      <c r="H49" s="103" t="s">
        <v>59</v>
      </c>
      <c r="I49" s="102">
        <v>2729</v>
      </c>
      <c r="J49" s="103">
        <v>-2.2214260121820099E-2</v>
      </c>
      <c r="K49" s="102">
        <v>980</v>
      </c>
      <c r="L49" s="103">
        <v>8.2304526748971218E-3</v>
      </c>
      <c r="M49" s="102">
        <v>3709</v>
      </c>
      <c r="N49" s="103">
        <v>-1.4350252458145101E-2</v>
      </c>
      <c r="O49" s="104">
        <v>5</v>
      </c>
      <c r="P49" s="107"/>
      <c r="Q49" s="101" t="s">
        <v>60</v>
      </c>
      <c r="R49" s="106">
        <v>2791</v>
      </c>
      <c r="S49" s="106">
        <v>0</v>
      </c>
      <c r="T49" s="106">
        <v>0</v>
      </c>
      <c r="U49" s="106">
        <v>2791</v>
      </c>
      <c r="V49" s="106">
        <v>972</v>
      </c>
      <c r="W49" s="106">
        <v>3763</v>
      </c>
      <c r="X49" s="101" t="s">
        <v>192</v>
      </c>
    </row>
    <row r="50" spans="1:24" x14ac:dyDescent="0.2">
      <c r="A50" s="101" t="s">
        <v>197</v>
      </c>
      <c r="B50" s="101" t="s">
        <v>196</v>
      </c>
      <c r="C50" s="102">
        <v>6843</v>
      </c>
      <c r="D50" s="103">
        <v>1.5884798099762499E-2</v>
      </c>
      <c r="E50" s="102">
        <v>1697</v>
      </c>
      <c r="F50" s="103">
        <v>-0.113838120104439</v>
      </c>
      <c r="G50" s="102">
        <v>0</v>
      </c>
      <c r="H50" s="103">
        <v>-1</v>
      </c>
      <c r="I50" s="102">
        <v>8540</v>
      </c>
      <c r="J50" s="103">
        <v>-1.3059054663122601E-2</v>
      </c>
      <c r="K50" s="102">
        <v>2653</v>
      </c>
      <c r="L50" s="103">
        <v>0.18068535825545201</v>
      </c>
      <c r="M50" s="102">
        <v>11193</v>
      </c>
      <c r="N50" s="103">
        <v>2.6880733944954101E-2</v>
      </c>
      <c r="O50" s="104">
        <v>3</v>
      </c>
      <c r="P50" s="108"/>
      <c r="Q50" s="101" t="s">
        <v>60</v>
      </c>
      <c r="R50" s="106">
        <v>6736</v>
      </c>
      <c r="S50" s="106">
        <v>1915</v>
      </c>
      <c r="T50" s="106">
        <v>2</v>
      </c>
      <c r="U50" s="106">
        <v>8653</v>
      </c>
      <c r="V50" s="106">
        <v>2247</v>
      </c>
      <c r="W50" s="106">
        <v>10900</v>
      </c>
      <c r="X50" s="101" t="s">
        <v>195</v>
      </c>
    </row>
    <row r="51" spans="1:24" x14ac:dyDescent="0.2">
      <c r="A51" s="109" t="s">
        <v>245</v>
      </c>
      <c r="B51" s="110"/>
      <c r="C51" s="111">
        <v>313356</v>
      </c>
      <c r="D51" s="112">
        <v>-2.2296272722167099E-2</v>
      </c>
      <c r="E51" s="111">
        <v>125253</v>
      </c>
      <c r="F51" s="112">
        <v>2.5848300941055103E-2</v>
      </c>
      <c r="G51" s="111">
        <v>23062</v>
      </c>
      <c r="H51" s="112">
        <v>-8.7376335575781602E-2</v>
      </c>
      <c r="I51" s="111">
        <v>461671</v>
      </c>
      <c r="J51" s="112">
        <v>-1.3247297854741401E-2</v>
      </c>
      <c r="K51" s="111">
        <v>72906</v>
      </c>
      <c r="L51" s="112">
        <v>-5.4531778864234701E-2</v>
      </c>
      <c r="M51" s="111">
        <v>534577</v>
      </c>
      <c r="N51" s="112">
        <v>-1.90887738999596E-2</v>
      </c>
      <c r="O51" s="113"/>
      <c r="P51" s="114" t="s">
        <v>198</v>
      </c>
      <c r="Q51" s="114"/>
      <c r="R51" s="115">
        <v>320502</v>
      </c>
      <c r="S51" s="115">
        <v>122097</v>
      </c>
      <c r="T51" s="115">
        <v>25270</v>
      </c>
      <c r="U51" s="115">
        <v>467869</v>
      </c>
      <c r="V51" s="115">
        <v>77111</v>
      </c>
      <c r="W51" s="115">
        <v>544980</v>
      </c>
      <c r="X51" s="114"/>
    </row>
    <row r="52" spans="1:24" x14ac:dyDescent="0.2">
      <c r="A52" s="101" t="s">
        <v>201</v>
      </c>
      <c r="B52" s="101" t="s">
        <v>200</v>
      </c>
      <c r="C52" s="102">
        <v>1</v>
      </c>
      <c r="D52" s="103">
        <v>-0.98</v>
      </c>
      <c r="E52" s="102">
        <v>0</v>
      </c>
      <c r="F52" s="103">
        <v>-1</v>
      </c>
      <c r="G52" s="102">
        <v>0</v>
      </c>
      <c r="H52" s="103" t="s">
        <v>59</v>
      </c>
      <c r="I52" s="102">
        <v>1</v>
      </c>
      <c r="J52" s="103">
        <v>-0.99985538684020203</v>
      </c>
      <c r="K52" s="102">
        <v>229</v>
      </c>
      <c r="L52" s="103">
        <v>-0.93817494600432005</v>
      </c>
      <c r="M52" s="102">
        <v>230</v>
      </c>
      <c r="N52" s="103">
        <v>-0.97834071004802703</v>
      </c>
      <c r="O52" s="104">
        <v>6</v>
      </c>
      <c r="P52" s="105" t="s">
        <v>142</v>
      </c>
      <c r="Q52" s="101" t="s">
        <v>142</v>
      </c>
      <c r="R52" s="106">
        <v>50</v>
      </c>
      <c r="S52" s="106">
        <v>6865</v>
      </c>
      <c r="T52" s="106">
        <v>0</v>
      </c>
      <c r="U52" s="106">
        <v>6915</v>
      </c>
      <c r="V52" s="106">
        <v>3704</v>
      </c>
      <c r="W52" s="106">
        <v>10619</v>
      </c>
      <c r="X52" s="101" t="s">
        <v>199</v>
      </c>
    </row>
    <row r="53" spans="1:24" x14ac:dyDescent="0.2">
      <c r="A53" s="101" t="s">
        <v>204</v>
      </c>
      <c r="B53" s="101" t="s">
        <v>203</v>
      </c>
      <c r="C53" s="102">
        <v>371</v>
      </c>
      <c r="D53" s="103">
        <v>0.43243243243243207</v>
      </c>
      <c r="E53" s="102">
        <v>0</v>
      </c>
      <c r="F53" s="103">
        <v>-1</v>
      </c>
      <c r="G53" s="102">
        <v>0</v>
      </c>
      <c r="H53" s="103" t="s">
        <v>59</v>
      </c>
      <c r="I53" s="102">
        <v>371</v>
      </c>
      <c r="J53" s="103">
        <v>0.40530303030303005</v>
      </c>
      <c r="K53" s="102">
        <v>2918</v>
      </c>
      <c r="L53" s="103">
        <v>-5.81020012911556E-2</v>
      </c>
      <c r="M53" s="102">
        <v>3289</v>
      </c>
      <c r="N53" s="103">
        <v>-2.1713265913146901E-2</v>
      </c>
      <c r="O53" s="104">
        <v>6</v>
      </c>
      <c r="P53" s="107"/>
      <c r="Q53" s="101" t="s">
        <v>142</v>
      </c>
      <c r="R53" s="106">
        <v>259</v>
      </c>
      <c r="S53" s="106">
        <v>5</v>
      </c>
      <c r="T53" s="106">
        <v>0</v>
      </c>
      <c r="U53" s="106">
        <v>264</v>
      </c>
      <c r="V53" s="106">
        <v>3098</v>
      </c>
      <c r="W53" s="106">
        <v>3362</v>
      </c>
      <c r="X53" s="101" t="s">
        <v>202</v>
      </c>
    </row>
    <row r="54" spans="1:24" x14ac:dyDescent="0.2">
      <c r="A54" s="101" t="s">
        <v>207</v>
      </c>
      <c r="B54" s="101" t="s">
        <v>206</v>
      </c>
      <c r="C54" s="102">
        <v>5418</v>
      </c>
      <c r="D54" s="103">
        <v>-6.2953995157384993E-2</v>
      </c>
      <c r="E54" s="102">
        <v>7992</v>
      </c>
      <c r="F54" s="103">
        <v>0.297823968821046</v>
      </c>
      <c r="G54" s="102">
        <v>0</v>
      </c>
      <c r="H54" s="103" t="s">
        <v>59</v>
      </c>
      <c r="I54" s="102">
        <v>13410</v>
      </c>
      <c r="J54" s="103">
        <v>0.12311557788944702</v>
      </c>
      <c r="K54" s="102">
        <v>12258</v>
      </c>
      <c r="L54" s="103">
        <v>3.1991917831284696E-2</v>
      </c>
      <c r="M54" s="102">
        <v>25668</v>
      </c>
      <c r="N54" s="103">
        <v>7.767234864388281E-2</v>
      </c>
      <c r="O54" s="104">
        <v>6</v>
      </c>
      <c r="P54" s="107"/>
      <c r="Q54" s="101" t="s">
        <v>142</v>
      </c>
      <c r="R54" s="106">
        <v>5782</v>
      </c>
      <c r="S54" s="106">
        <v>6158</v>
      </c>
      <c r="T54" s="106">
        <v>0</v>
      </c>
      <c r="U54" s="106">
        <v>11940</v>
      </c>
      <c r="V54" s="106">
        <v>11878</v>
      </c>
      <c r="W54" s="106">
        <v>23818</v>
      </c>
      <c r="X54" s="101" t="s">
        <v>205</v>
      </c>
    </row>
    <row r="55" spans="1:24" x14ac:dyDescent="0.2">
      <c r="A55" s="101" t="s">
        <v>210</v>
      </c>
      <c r="B55" s="101" t="s">
        <v>209</v>
      </c>
      <c r="C55" s="102">
        <v>1</v>
      </c>
      <c r="D55" s="103">
        <v>-0.5</v>
      </c>
      <c r="E55" s="102">
        <v>0</v>
      </c>
      <c r="F55" s="103" t="s">
        <v>59</v>
      </c>
      <c r="G55" s="102">
        <v>0</v>
      </c>
      <c r="H55" s="103" t="s">
        <v>59</v>
      </c>
      <c r="I55" s="102">
        <v>1</v>
      </c>
      <c r="J55" s="103">
        <v>-0.5</v>
      </c>
      <c r="K55" s="102">
        <v>248</v>
      </c>
      <c r="L55" s="103">
        <v>2.0576131687242802E-2</v>
      </c>
      <c r="M55" s="102">
        <v>249</v>
      </c>
      <c r="N55" s="103">
        <v>1.6326530612244899E-2</v>
      </c>
      <c r="O55" s="104">
        <v>6</v>
      </c>
      <c r="P55" s="107"/>
      <c r="Q55" s="101" t="s">
        <v>142</v>
      </c>
      <c r="R55" s="106">
        <v>2</v>
      </c>
      <c r="S55" s="106">
        <v>0</v>
      </c>
      <c r="T55" s="106">
        <v>0</v>
      </c>
      <c r="U55" s="106">
        <v>2</v>
      </c>
      <c r="V55" s="106">
        <v>243</v>
      </c>
      <c r="W55" s="106">
        <v>245</v>
      </c>
      <c r="X55" s="101" t="s">
        <v>208</v>
      </c>
    </row>
    <row r="56" spans="1:24" x14ac:dyDescent="0.2">
      <c r="A56" s="101" t="s">
        <v>213</v>
      </c>
      <c r="B56" s="101" t="s">
        <v>212</v>
      </c>
      <c r="C56" s="102">
        <v>762</v>
      </c>
      <c r="D56" s="103">
        <v>-0.25294117647058795</v>
      </c>
      <c r="E56" s="102">
        <v>20</v>
      </c>
      <c r="F56" s="103">
        <v>9</v>
      </c>
      <c r="G56" s="102">
        <v>0</v>
      </c>
      <c r="H56" s="103" t="s">
        <v>59</v>
      </c>
      <c r="I56" s="102">
        <v>782</v>
      </c>
      <c r="J56" s="103">
        <v>-0.234833659491194</v>
      </c>
      <c r="K56" s="102">
        <v>1663</v>
      </c>
      <c r="L56" s="103">
        <v>-1.5976331360946699E-2</v>
      </c>
      <c r="M56" s="102">
        <v>2445</v>
      </c>
      <c r="N56" s="103">
        <v>-9.8451327433628305E-2</v>
      </c>
      <c r="O56" s="104">
        <v>6</v>
      </c>
      <c r="P56" s="107"/>
      <c r="Q56" s="101" t="s">
        <v>142</v>
      </c>
      <c r="R56" s="106">
        <v>1020</v>
      </c>
      <c r="S56" s="106">
        <v>2</v>
      </c>
      <c r="T56" s="106">
        <v>0</v>
      </c>
      <c r="U56" s="106">
        <v>1022</v>
      </c>
      <c r="V56" s="106">
        <v>1690</v>
      </c>
      <c r="W56" s="106">
        <v>2712</v>
      </c>
      <c r="X56" s="101" t="s">
        <v>211</v>
      </c>
    </row>
    <row r="57" spans="1:24" x14ac:dyDescent="0.2">
      <c r="A57" s="101" t="s">
        <v>216</v>
      </c>
      <c r="B57" s="101" t="s">
        <v>215</v>
      </c>
      <c r="C57" s="102">
        <v>1</v>
      </c>
      <c r="D57" s="103">
        <v>-0.99750000000000005</v>
      </c>
      <c r="E57" s="102">
        <v>0</v>
      </c>
      <c r="F57" s="103">
        <v>-1</v>
      </c>
      <c r="G57" s="102">
        <v>0</v>
      </c>
      <c r="H57" s="103" t="s">
        <v>59</v>
      </c>
      <c r="I57" s="102">
        <v>1</v>
      </c>
      <c r="J57" s="103">
        <v>-0.99767981438515108</v>
      </c>
      <c r="K57" s="102">
        <v>532</v>
      </c>
      <c r="L57" s="103">
        <v>-0.36966824644549795</v>
      </c>
      <c r="M57" s="102">
        <v>533</v>
      </c>
      <c r="N57" s="103">
        <v>-0.581960784313725</v>
      </c>
      <c r="O57" s="104">
        <v>6</v>
      </c>
      <c r="P57" s="108"/>
      <c r="Q57" s="101" t="s">
        <v>142</v>
      </c>
      <c r="R57" s="106">
        <v>400</v>
      </c>
      <c r="S57" s="106">
        <v>31</v>
      </c>
      <c r="T57" s="106">
        <v>0</v>
      </c>
      <c r="U57" s="106">
        <v>431</v>
      </c>
      <c r="V57" s="106">
        <v>844</v>
      </c>
      <c r="W57" s="106">
        <v>1275</v>
      </c>
      <c r="X57" s="101" t="s">
        <v>214</v>
      </c>
    </row>
    <row r="58" spans="1:24" x14ac:dyDescent="0.2">
      <c r="A58" s="109" t="s">
        <v>246</v>
      </c>
      <c r="B58" s="110"/>
      <c r="C58" s="111">
        <v>6554</v>
      </c>
      <c r="D58" s="112">
        <v>-0.12764541461466802</v>
      </c>
      <c r="E58" s="111">
        <v>8012</v>
      </c>
      <c r="F58" s="112">
        <v>-0.38657070668402099</v>
      </c>
      <c r="G58" s="111">
        <v>0</v>
      </c>
      <c r="H58" s="112"/>
      <c r="I58" s="111">
        <v>14566</v>
      </c>
      <c r="J58" s="112">
        <v>-0.29201905317390903</v>
      </c>
      <c r="K58" s="111">
        <v>17848</v>
      </c>
      <c r="L58" s="112">
        <v>-0.16819685883394703</v>
      </c>
      <c r="M58" s="111">
        <v>32414</v>
      </c>
      <c r="N58" s="112">
        <v>-0.22880730889105699</v>
      </c>
      <c r="O58" s="113"/>
      <c r="P58" s="114" t="s">
        <v>198</v>
      </c>
      <c r="Q58" s="114"/>
      <c r="R58" s="115">
        <v>7513</v>
      </c>
      <c r="S58" s="115">
        <v>13061</v>
      </c>
      <c r="T58" s="115">
        <v>0</v>
      </c>
      <c r="U58" s="115">
        <v>20574</v>
      </c>
      <c r="V58" s="115">
        <v>21457</v>
      </c>
      <c r="W58" s="115">
        <v>42031</v>
      </c>
      <c r="X58" s="114"/>
    </row>
    <row r="59" spans="1:24" x14ac:dyDescent="0.2">
      <c r="A59" s="109" t="s">
        <v>247</v>
      </c>
      <c r="B59" s="110"/>
      <c r="C59" s="111">
        <v>319910</v>
      </c>
      <c r="D59" s="112">
        <v>-2.4709235858116203E-2</v>
      </c>
      <c r="E59" s="111">
        <v>133265</v>
      </c>
      <c r="F59" s="112">
        <v>-1.4005830213527901E-2</v>
      </c>
      <c r="G59" s="111">
        <v>23062</v>
      </c>
      <c r="H59" s="112">
        <v>-8.7376335575781602E-2</v>
      </c>
      <c r="I59" s="111">
        <v>476237</v>
      </c>
      <c r="J59" s="112">
        <v>-2.49896098418853E-2</v>
      </c>
      <c r="K59" s="111">
        <v>90754</v>
      </c>
      <c r="L59" s="112">
        <v>-7.9275221167113108E-2</v>
      </c>
      <c r="M59" s="111">
        <v>566991</v>
      </c>
      <c r="N59" s="112">
        <v>-3.4104982700494502E-2</v>
      </c>
      <c r="O59" s="113"/>
      <c r="P59" s="114"/>
      <c r="Q59" s="114"/>
      <c r="R59" s="115">
        <v>328015</v>
      </c>
      <c r="S59" s="115">
        <v>135158</v>
      </c>
      <c r="T59" s="115">
        <v>25270</v>
      </c>
      <c r="U59" s="115">
        <v>488443</v>
      </c>
      <c r="V59" s="115">
        <v>98568</v>
      </c>
      <c r="W59" s="115">
        <v>587011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12" sqref="G12"/>
    </sheetView>
  </sheetViews>
  <sheetFormatPr baseColWidth="10"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3705178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1">
        <v>4371756</v>
      </c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1">
        <v>4171684</v>
      </c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1">
        <v>4637714</v>
      </c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1">
        <v>5088909</v>
      </c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1">
        <v>4939296</v>
      </c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1">
        <v>4865456</v>
      </c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1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1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1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>
        <v>2017</v>
      </c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52025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4">
        <v>61307</v>
      </c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4">
        <v>53889</v>
      </c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4">
        <v>62225</v>
      </c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4">
        <v>61125</v>
      </c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4">
        <v>55689</v>
      </c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4">
        <v>61888</v>
      </c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4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4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4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2</vt:i4>
      </vt:variant>
    </vt:vector>
  </HeadingPairs>
  <TitlesOfParts>
    <vt:vector size="9" baseType="lpstr">
      <vt:lpstr>Hovedtall</vt:lpstr>
      <vt:lpstr>Main</vt:lpstr>
      <vt:lpstr>Pax - Month</vt:lpstr>
      <vt:lpstr>Pax - Year To Date</vt:lpstr>
      <vt:lpstr>Movements - Month</vt:lpstr>
      <vt:lpstr>Movements - YearToDate</vt:lpstr>
      <vt:lpstr>Tall til grafer</vt:lpstr>
      <vt:lpstr>Hovedtall!Utskriftsområde</vt:lpstr>
      <vt:lpstr>Main!Utskriftsområde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Gustavson, Roar</cp:lastModifiedBy>
  <cp:lastPrinted>2017-08-09T06:32:02Z</cp:lastPrinted>
  <dcterms:created xsi:type="dcterms:W3CDTF">2000-12-05T13:34:37Z</dcterms:created>
  <dcterms:modified xsi:type="dcterms:W3CDTF">2017-09-11T06:48:00Z</dcterms:modified>
</cp:coreProperties>
</file>