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v.no\CA\Users\CACMN\Desktop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18" r:id="rId3"/>
    <sheet name="Pax - Year To Date" sheetId="40219" r:id="rId4"/>
    <sheet name="Movements - Month" sheetId="40222" r:id="rId5"/>
    <sheet name="Movements - YearToDate" sheetId="40223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1">Main!$A$1:$I$52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F25" i="40209"/>
  <c r="G24" i="40209"/>
  <c r="F24" i="40209"/>
  <c r="G23" i="40209"/>
  <c r="F23" i="40209"/>
  <c r="H23" i="40209" s="1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D27" i="40209" s="1"/>
  <c r="B27" i="40209"/>
  <c r="C25" i="40209"/>
  <c r="B25" i="40209"/>
  <c r="D25" i="40209" s="1"/>
  <c r="C24" i="40209"/>
  <c r="B24" i="40209"/>
  <c r="B22" i="40209" s="1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C8" i="40209" s="1"/>
  <c r="B10" i="40209"/>
  <c r="C9" i="40209"/>
  <c r="B9" i="40209"/>
  <c r="D9" i="40209" s="1"/>
  <c r="C7" i="40209"/>
  <c r="B7" i="40209"/>
  <c r="H25" i="40209"/>
  <c r="D20" i="40209"/>
  <c r="H29" i="40209" l="1"/>
  <c r="G22" i="40209"/>
  <c r="H20" i="40209"/>
  <c r="H19" i="40209"/>
  <c r="D29" i="40209"/>
  <c r="D24" i="40209"/>
  <c r="H10" i="40209"/>
  <c r="F8" i="40209"/>
  <c r="C13" i="40209"/>
  <c r="D12" i="40209"/>
  <c r="H27" i="40209"/>
  <c r="H24" i="40209"/>
  <c r="G17" i="40209"/>
  <c r="G28" i="40209" s="1"/>
  <c r="G31" i="40209" s="1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F13" i="40209"/>
  <c r="D7" i="40209"/>
  <c r="B8" i="40209"/>
  <c r="D8" i="40209" s="1"/>
  <c r="F17" i="40209"/>
  <c r="F22" i="40209"/>
  <c r="H17" i="40209" l="1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<sst xmlns="http://schemas.openxmlformats.org/spreadsheetml/2006/main" count="1205" uniqueCount="262">
  <si>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</si>
  <si>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</si>
  <si>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</si>
  <si>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</si>
  <si>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</si>
  <si>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</si>
  <si>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</si>
  <si>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</si>
  <si>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</si>
  <si>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</si>
  <si>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</si>
  <si>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</si>
  <si>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</si>
  <si>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</si>
  <si>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</si>
  <si>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</si>
  <si>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</si>
  <si>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</si>
  <si>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</si>
  <si>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</si>
  <si>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</si>
  <si>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</si>
  <si>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</si>
  <si>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</si>
  <si>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</si>
  <si>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</si>
  <si>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</si>
  <si>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</si>
  <si>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</si>
  <si>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</si>
  <si>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</si>
  <si>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</si>
  <si>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</si>
  <si>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</si>
  <si>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</si>
  <si>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</si>
  <si>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</si>
  <si>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</si>
  <si>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</si>
  <si>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</si>
  <si>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</si>
  <si>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</si>
  <si>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</si>
  <si>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</si>
  <si>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</si>
  <si>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</si>
  <si>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</si>
  <si>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</si>
  <si>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</si>
  <si>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</si>
  <si>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</si>
  <si>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</si>
  <si>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</si>
  <si>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</si>
  <si>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</si>
  <si>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</si>
  <si>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</si>
  <si>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</si>
  <si>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</si>
  <si>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</si>
  <si>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</si>
  <si>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</si>
  <si>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</si>
  <si>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</si>
  <si>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</si>
  <si>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</si>
  <si>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</si>
  <si>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</si>
  <si>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</si>
  <si>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</si>
  <si>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</si>
  <si>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</si>
  <si>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</si>
  <si>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</si>
  <si>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</si>
  <si>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</si>
  <si>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</si>
  <si>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</si>
  <si>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</si>
  <si>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</si>
  <si>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</si>
  <si>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</si>
  <si>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</si>
  <si>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</si>
  <si>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</si>
  <si>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</si>
  <si>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</si>
  <si>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</si>
  <si>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</si>
  <si>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</si>
  <si>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</si>
  <si>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</si>
  <si>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</si>
  <si>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</si>
  <si>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</si>
  <si>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</si>
  <si>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</si>
  <si>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</si>
  <si>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</si>
  <si>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</si>
  <si>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</si>
  <si>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</si>
  <si>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</si>
  <si>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</si>
  <si>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</si>
  <si>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</si>
  <si>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</si>
  <si>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</si>
  <si>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</si>
  <si>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</si>
  <si>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</si>
  <si>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</si>
  <si>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</si>
  <si>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</si>
  <si>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</si>
  <si>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</si>
  <si>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</si>
  <si>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</si>
  <si>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</si>
  <si>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</si>
  <si>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</si>
  <si>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</si>
  <si>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</si>
  <si>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</si>
  <si>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</si>
  <si>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</si>
  <si>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</si>
  <si>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</si>
  <si>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</si>
  <si>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</si>
  <si>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</si>
  <si>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</si>
  <si>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</si>
  <si>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</si>
  <si>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</si>
  <si>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</si>
  <si>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</si>
  <si>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</si>
  <si>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</si>
  <si>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</si>
  <si>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</si>
  <si>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</si>
  <si>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</si>
  <si>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</si>
  <si>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</si>
  <si>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</si>
  <si>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</si>
  <si>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</si>
  <si>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</si>
  <si>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</si>
  <si>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</si>
  <si>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</si>
  <si>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</si>
  <si>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</si>
  <si>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</si>
  <si>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</si>
  <si>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</si>
  <si>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</si>
  <si>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</si>
  <si>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</si>
  <si>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</si>
  <si>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</si>
  <si>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</si>
  <si>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</si>
  <si>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</si>
  <si>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</si>
  <si>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</si>
  <si>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</si>
  <si>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</si>
  <si>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</si>
  <si>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</si>
  <si>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</si>
  <si>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</si>
  <si>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</si>
  <si>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</si>
  <si>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</si>
  <si>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</si>
  <si>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</si>
  <si>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</si>
  <si>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</si>
  <si>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</si>
  <si>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</si>
  <si>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</si>
  <si>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</si>
  <si>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</si>
  <si>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</si>
  <si>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</si>
  <si>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</si>
  <si>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</si>
  <si>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</si>
  <si>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</si>
  <si>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</si>
  <si>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</si>
  <si>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</si>
  <si>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</si>
  <si>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</si>
  <si>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</si>
  <si>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</si>
  <si>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</si>
  <si>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</si>
  <si>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</si>
  <si>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</si>
  <si>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</si>
  <si>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</si>
  <si>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</si>
  <si>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</si>
  <si>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</si>
  <si>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</si>
  <si>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</si>
  <si>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</si>
  <si>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</si>
  <si>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</si>
  <si>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</si>
  <si>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</si>
  <si>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</si>
  <si>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</si>
  <si>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</si>
  <si>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</si>
  <si>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</si>
  <si>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</si>
  <si>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</si>
  <si>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</si>
  <si>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</si>
  <si>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</si>
  <si>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</si>
  <si>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</si>
  <si>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</si>
  <si>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</si>
  <si>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 xml:space="preserve">Dato 09.05.2017 </t>
  </si>
  <si>
    <t>April</t>
  </si>
  <si>
    <t>Passengers incl. infants - April 2017</t>
  </si>
  <si>
    <t>Airport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</si>
  <si>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</si>
  <si>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</si>
  <si>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</si>
  <si>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</si>
  <si>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</si>
  <si>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</si>
  <si>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</si>
  <si>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</si>
  <si>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</si>
  <si>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</si>
  <si>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</si>
  <si>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</si>
  <si>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Change Total</t>
  </si>
  <si>
    <t>Total Avinor</t>
  </si>
  <si>
    <t>Total other airports</t>
  </si>
  <si>
    <t>Total all airports</t>
  </si>
  <si>
    <t>Passengers incl. infants - Year to date, April 2017</t>
  </si>
  <si>
    <t>Terminal Passengers (Incl Infants and Offshore)</t>
  </si>
  <si>
    <t>April 2017 - Flight movements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</si>
  <si>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</si>
  <si>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</si>
  <si>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</si>
  <si>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</si>
  <si>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</si>
  <si>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</si>
  <si>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</si>
  <si>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</si>
  <si>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</si>
  <si>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April 2017 - Flight movements year to date</t>
  </si>
  <si>
    <t>Change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</si>
</sst>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175592"/>
        <c:axId val="313175984"/>
      </c:lineChart>
      <c:catAx>
        <c:axId val="31317559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3175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175984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317559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177160"/>
        <c:axId val="313177552"/>
      </c:lineChart>
      <c:catAx>
        <c:axId val="313177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317755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1317755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317716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172584"/>
        <c:axId val="313178336"/>
      </c:lineChart>
      <c:catAx>
        <c:axId val="31117258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317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1783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117258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176768"/>
        <c:axId val="313179120"/>
      </c:lineChart>
      <c:catAx>
        <c:axId val="31317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317912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1317912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1317676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topLeftCell="A10" zoomScaleNormal="100" workbookViewId="0">
      <selection activeCell="M30" sqref="M30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228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2418774</v>
      </c>
      <c r="C7" s="62">
        <v>2486830</v>
      </c>
      <c r="D7" s="46">
        <f>(B7-C7)/C7</f>
        <v>-2.7366567075352958E-2</v>
      </c>
      <c r="E7" s="45"/>
      <c r="F7" s="61">
        <v>9686078</v>
      </c>
      <c r="G7" s="62">
        <v>9457295</v>
      </c>
      <c r="H7" s="46">
        <f>(F7-G7)/G7</f>
        <v>2.4191166713103483E-2</v>
      </c>
      <c r="I7" s="40"/>
      <c r="J7" s="41"/>
    </row>
    <row r="8" spans="1:17" ht="15" customHeight="1" x14ac:dyDescent="0.25">
      <c r="A8" s="89" t="s">
        <v>16</v>
      </c>
      <c r="B8" s="16">
        <f>SUM(B9:B10)</f>
        <v>1716348</v>
      </c>
      <c r="C8" s="17">
        <f>SUM(C9:C10)</f>
        <v>1490669</v>
      </c>
      <c r="D8" s="34">
        <f>(B8-C8)/C8</f>
        <v>0.15139444101943489</v>
      </c>
      <c r="E8" s="45"/>
      <c r="F8" s="16">
        <f>SUM(F9:F10)</f>
        <v>6015091</v>
      </c>
      <c r="G8" s="17">
        <f>SUM(G9:G10)</f>
        <v>5562941</v>
      </c>
      <c r="H8" s="34">
        <f>(F8-G8)/G8</f>
        <v>8.1278949390259578E-2</v>
      </c>
      <c r="I8" s="40"/>
      <c r="J8" s="41"/>
    </row>
    <row r="9" spans="1:17" ht="15" customHeight="1" x14ac:dyDescent="0.25">
      <c r="A9" s="90" t="s">
        <v>17</v>
      </c>
      <c r="B9" s="63">
        <v>1626874</v>
      </c>
      <c r="C9" s="64">
        <v>1428290</v>
      </c>
      <c r="D9" s="18">
        <f>(B9-C9)/C9</f>
        <v>0.13903619012945551</v>
      </c>
      <c r="E9" s="45"/>
      <c r="F9" s="63">
        <v>5621581</v>
      </c>
      <c r="G9" s="64">
        <v>5192735</v>
      </c>
      <c r="H9" s="18">
        <f>(F9-G9)/G9</f>
        <v>8.2585766460256491E-2</v>
      </c>
      <c r="J9" s="41"/>
    </row>
    <row r="10" spans="1:17" ht="15" customHeight="1" x14ac:dyDescent="0.25">
      <c r="A10" s="90" t="s">
        <v>18</v>
      </c>
      <c r="B10" s="63">
        <v>89474</v>
      </c>
      <c r="C10" s="64">
        <v>62379</v>
      </c>
      <c r="D10" s="18">
        <f>(B10-C10)/C10</f>
        <v>0.43436092274643712</v>
      </c>
      <c r="E10" s="45"/>
      <c r="F10" s="63">
        <v>393510</v>
      </c>
      <c r="G10" s="64">
        <v>370206</v>
      </c>
      <c r="H10" s="18">
        <f>(F10-G10)/G10</f>
        <v>6.2948736649324974E-2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36562</v>
      </c>
      <c r="C12" s="66">
        <v>40353</v>
      </c>
      <c r="D12" s="44">
        <f>(B12-C12)/C12</f>
        <v>-9.3945927192525952E-2</v>
      </c>
      <c r="E12" s="45"/>
      <c r="F12" s="65">
        <v>149060</v>
      </c>
      <c r="G12" s="66">
        <v>163917</v>
      </c>
      <c r="H12" s="44">
        <f>(F12-G12)/G12</f>
        <v>-9.0637334748683782E-2</v>
      </c>
      <c r="J12" s="41"/>
    </row>
    <row r="13" spans="1:17" ht="15" customHeight="1" x14ac:dyDescent="0.25">
      <c r="A13" s="89" t="s">
        <v>19</v>
      </c>
      <c r="B13" s="16">
        <f>B7+B8+B12</f>
        <v>4171684</v>
      </c>
      <c r="C13" s="17">
        <f>C7+C8+C12</f>
        <v>4017852</v>
      </c>
      <c r="D13" s="34">
        <f>(B13-C13)/C13</f>
        <v>3.8287124563074995E-2</v>
      </c>
      <c r="E13" s="45"/>
      <c r="F13" s="16">
        <f>F7+F8+F12</f>
        <v>15850229</v>
      </c>
      <c r="G13" s="17">
        <f>G7+G8+G12</f>
        <v>15184153</v>
      </c>
      <c r="H13" s="34">
        <f>(F13-G13)/G13</f>
        <v>4.3866523210086203E-2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36234</v>
      </c>
      <c r="C17" s="14">
        <f>SUM(C18:C20)</f>
        <v>42833</v>
      </c>
      <c r="D17" s="46">
        <f>(B17-C17)/C17</f>
        <v>-0.15406345574673733</v>
      </c>
      <c r="E17" s="19"/>
      <c r="F17" s="14">
        <f>SUM(F18:F20)</f>
        <v>155497</v>
      </c>
      <c r="G17" s="15">
        <f>SUM(G18:G20)</f>
        <v>160226</v>
      </c>
      <c r="H17" s="46">
        <f>(F17-G17)/G17</f>
        <v>-2.9514560683035214E-2</v>
      </c>
      <c r="J17" s="43"/>
    </row>
    <row r="18" spans="1:10" ht="15" customHeight="1" x14ac:dyDescent="0.25">
      <c r="A18" s="90" t="s">
        <v>17</v>
      </c>
      <c r="B18" s="63">
        <v>35075</v>
      </c>
      <c r="C18" s="64">
        <v>41326</v>
      </c>
      <c r="D18" s="18">
        <f t="shared" ref="D18:D31" si="0">(B18-C18)/C18</f>
        <v>-0.15126070754488699</v>
      </c>
      <c r="E18" s="19"/>
      <c r="F18" s="63">
        <v>150136</v>
      </c>
      <c r="G18" s="64">
        <v>154267</v>
      </c>
      <c r="H18" s="18">
        <f t="shared" ref="H18:H31" si="1">(F18-G18)/G18</f>
        <v>-2.6778248102316115E-2</v>
      </c>
      <c r="J18" s="41"/>
    </row>
    <row r="19" spans="1:10" ht="15" customHeight="1" x14ac:dyDescent="0.25">
      <c r="A19" s="90" t="s">
        <v>18</v>
      </c>
      <c r="B19" s="63">
        <v>293</v>
      </c>
      <c r="C19" s="64">
        <v>412</v>
      </c>
      <c r="D19" s="18">
        <f t="shared" si="0"/>
        <v>-0.28883495145631066</v>
      </c>
      <c r="E19" s="19"/>
      <c r="F19" s="63">
        <v>1188</v>
      </c>
      <c r="G19" s="64">
        <v>1475</v>
      </c>
      <c r="H19" s="18">
        <f t="shared" si="1"/>
        <v>-0.19457627118644069</v>
      </c>
      <c r="J19" s="41"/>
    </row>
    <row r="20" spans="1:10" ht="15" customHeight="1" x14ac:dyDescent="0.25">
      <c r="A20" s="90" t="s">
        <v>20</v>
      </c>
      <c r="B20" s="63">
        <v>866</v>
      </c>
      <c r="C20" s="64">
        <v>1095</v>
      </c>
      <c r="D20" s="18">
        <f t="shared" si="0"/>
        <v>-0.20913242009132421</v>
      </c>
      <c r="E20" s="19"/>
      <c r="F20" s="63">
        <v>4173</v>
      </c>
      <c r="G20" s="64">
        <v>4484</v>
      </c>
      <c r="H20" s="18">
        <f t="shared" si="1"/>
        <v>-6.9357716324710078E-2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14956</v>
      </c>
      <c r="C22" s="17">
        <f>SUM(C23:C25)</f>
        <v>14787</v>
      </c>
      <c r="D22" s="34">
        <f t="shared" si="0"/>
        <v>1.1428957868397918E-2</v>
      </c>
      <c r="E22" s="19"/>
      <c r="F22" s="16">
        <f>SUM(F23:F25)</f>
        <v>55080</v>
      </c>
      <c r="G22" s="17">
        <f>SUM(G23:G25)</f>
        <v>53963</v>
      </c>
      <c r="H22" s="34">
        <f t="shared" si="1"/>
        <v>2.0699368085540092E-2</v>
      </c>
      <c r="J22" s="41"/>
    </row>
    <row r="23" spans="1:10" ht="15" customHeight="1" x14ac:dyDescent="0.25">
      <c r="A23" s="90" t="s">
        <v>17</v>
      </c>
      <c r="B23" s="63">
        <v>13771</v>
      </c>
      <c r="C23" s="64">
        <v>13734</v>
      </c>
      <c r="D23" s="18">
        <f t="shared" si="0"/>
        <v>2.6940439784476481E-3</v>
      </c>
      <c r="E23" s="19"/>
      <c r="F23" s="63">
        <v>49918</v>
      </c>
      <c r="G23" s="64">
        <v>49321</v>
      </c>
      <c r="H23" s="18">
        <f t="shared" si="1"/>
        <v>1.2104377445712779E-2</v>
      </c>
      <c r="J23" s="41"/>
    </row>
    <row r="24" spans="1:10" ht="15" customHeight="1" x14ac:dyDescent="0.25">
      <c r="A24" s="90" t="s">
        <v>18</v>
      </c>
      <c r="B24" s="63">
        <v>793</v>
      </c>
      <c r="C24" s="64">
        <v>626</v>
      </c>
      <c r="D24" s="18">
        <f t="shared" si="0"/>
        <v>0.26677316293929715</v>
      </c>
      <c r="E24" s="19"/>
      <c r="F24" s="63">
        <v>3416</v>
      </c>
      <c r="G24" s="64">
        <v>2962</v>
      </c>
      <c r="H24" s="18">
        <f t="shared" si="1"/>
        <v>0.15327481431465226</v>
      </c>
      <c r="J24" s="41"/>
    </row>
    <row r="25" spans="1:10" ht="15" customHeight="1" x14ac:dyDescent="0.25">
      <c r="A25" s="90" t="s">
        <v>20</v>
      </c>
      <c r="B25" s="63">
        <v>392</v>
      </c>
      <c r="C25" s="64">
        <v>427</v>
      </c>
      <c r="D25" s="18">
        <f t="shared" si="0"/>
        <v>-8.1967213114754092E-2</v>
      </c>
      <c r="E25" s="19"/>
      <c r="F25" s="63">
        <v>1746</v>
      </c>
      <c r="G25" s="64">
        <v>1680</v>
      </c>
      <c r="H25" s="18">
        <f t="shared" si="1"/>
        <v>3.9285714285714285E-2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2699</v>
      </c>
      <c r="C27" s="66">
        <v>3004</v>
      </c>
      <c r="D27" s="34">
        <f t="shared" si="0"/>
        <v>-0.10153129161118508</v>
      </c>
      <c r="E27" s="19"/>
      <c r="F27" s="67">
        <v>10928</v>
      </c>
      <c r="G27" s="68">
        <v>12287</v>
      </c>
      <c r="H27" s="34">
        <f>(F27-G27)/G27</f>
        <v>-0.1106047041588671</v>
      </c>
      <c r="J27" s="41"/>
    </row>
    <row r="28" spans="1:10" ht="15" customHeight="1" x14ac:dyDescent="0.25">
      <c r="A28" s="89" t="s">
        <v>19</v>
      </c>
      <c r="B28" s="16">
        <f>B22+B17+B27</f>
        <v>53889</v>
      </c>
      <c r="C28" s="17">
        <f>C22+C17+C27</f>
        <v>60624</v>
      </c>
      <c r="D28" s="34">
        <f t="shared" si="0"/>
        <v>-0.11109461599366588</v>
      </c>
      <c r="E28" s="19"/>
      <c r="F28" s="16">
        <f>F22+F17+F27</f>
        <v>221505</v>
      </c>
      <c r="G28" s="17">
        <f>G22+G17+G27</f>
        <v>226476</v>
      </c>
      <c r="H28" s="34">
        <f>(F28-G28)/G28</f>
        <v>-2.1949345626026597E-2</v>
      </c>
      <c r="J28" s="41"/>
    </row>
    <row r="29" spans="1:10" ht="15" customHeight="1" x14ac:dyDescent="0.25">
      <c r="A29" s="89" t="s">
        <v>24</v>
      </c>
      <c r="B29" s="65">
        <v>8301</v>
      </c>
      <c r="C29" s="66">
        <v>10098</v>
      </c>
      <c r="D29" s="18">
        <f>(B29-C29)/C29</f>
        <v>-0.17795603089720738</v>
      </c>
      <c r="E29" s="19"/>
      <c r="F29" s="65">
        <v>28836</v>
      </c>
      <c r="G29" s="66">
        <v>31948</v>
      </c>
      <c r="H29" s="18">
        <f>(F29-G29)/G29</f>
        <v>-9.7408288468761733E-2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62190</v>
      </c>
      <c r="C31" s="17">
        <f>SUM(C28:C29)</f>
        <v>70722</v>
      </c>
      <c r="D31" s="34">
        <f t="shared" si="0"/>
        <v>-0.12064138457622804</v>
      </c>
      <c r="E31" s="19"/>
      <c r="F31" s="16">
        <f>SUM(F28:F29)</f>
        <v>250341</v>
      </c>
      <c r="G31" s="17">
        <f>SUM(G28:G29)</f>
        <v>258424</v>
      </c>
      <c r="H31" s="34">
        <f t="shared" si="1"/>
        <v>-3.1278054669844908E-2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2" sqref="A2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09.05.2017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2418774</v>
      </c>
      <c r="C7" s="72">
        <f>Hovedtall!$C$7</f>
        <v>2486830</v>
      </c>
      <c r="D7" s="46">
        <f>(B7-C7)/C7</f>
        <v>-2.7366567075352958E-2</v>
      </c>
      <c r="E7" s="45"/>
      <c r="F7" s="71">
        <f>Hovedtall!$F$7</f>
        <v>9686078</v>
      </c>
      <c r="G7" s="72">
        <f>Hovedtall!$G$7</f>
        <v>9457295</v>
      </c>
      <c r="H7" s="46">
        <f>(F7-G7)/G7</f>
        <v>2.4191166713103483E-2</v>
      </c>
      <c r="I7" s="40"/>
      <c r="J7" s="41"/>
    </row>
    <row r="8" spans="1:17" ht="15" customHeight="1" x14ac:dyDescent="0.25">
      <c r="A8" s="89" t="s">
        <v>33</v>
      </c>
      <c r="B8" s="16">
        <f>SUM(B9:B10)</f>
        <v>1716348</v>
      </c>
      <c r="C8" s="17">
        <f>SUM(C9:C10)</f>
        <v>1490669</v>
      </c>
      <c r="D8" s="34">
        <f>(B8-C8)/C8</f>
        <v>0.15139444101943489</v>
      </c>
      <c r="E8" s="45"/>
      <c r="F8" s="16">
        <f>SUM(F9:F10)</f>
        <v>6015091</v>
      </c>
      <c r="G8" s="17">
        <f>SUM(G9:G10)</f>
        <v>5562941</v>
      </c>
      <c r="H8" s="34">
        <f>(F8-G8)/G8</f>
        <v>8.1278949390259578E-2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1626874</v>
      </c>
      <c r="C9" s="74">
        <f>Hovedtall!$C$9</f>
        <v>1428290</v>
      </c>
      <c r="D9" s="18">
        <f>(B9-C9)/C9</f>
        <v>0.13903619012945551</v>
      </c>
      <c r="E9" s="45"/>
      <c r="F9" s="73">
        <f>Hovedtall!$F$9</f>
        <v>5621581</v>
      </c>
      <c r="G9" s="74">
        <f>Hovedtall!$G$9</f>
        <v>5192735</v>
      </c>
      <c r="H9" s="18">
        <f>(F9-G9)/G9</f>
        <v>8.2585766460256491E-2</v>
      </c>
      <c r="J9" s="41"/>
    </row>
    <row r="10" spans="1:17" ht="15" customHeight="1" x14ac:dyDescent="0.25">
      <c r="A10" s="90" t="s">
        <v>35</v>
      </c>
      <c r="B10" s="73">
        <f>Hovedtall!$B$10</f>
        <v>89474</v>
      </c>
      <c r="C10" s="74">
        <f>Hovedtall!$C$10</f>
        <v>62379</v>
      </c>
      <c r="D10" s="18">
        <f>(B10-C10)/C10</f>
        <v>0.43436092274643712</v>
      </c>
      <c r="E10" s="45"/>
      <c r="F10" s="73">
        <f>Hovedtall!$F$10</f>
        <v>393510</v>
      </c>
      <c r="G10" s="74">
        <f>Hovedtall!$G$10</f>
        <v>370206</v>
      </c>
      <c r="H10" s="18">
        <f>(F10-G10)/G10</f>
        <v>6.2948736649324974E-2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36562</v>
      </c>
      <c r="C12" s="76">
        <f>Hovedtall!$C$12</f>
        <v>40353</v>
      </c>
      <c r="D12" s="44">
        <f>(B12-C12)/C12</f>
        <v>-9.3945927192525952E-2</v>
      </c>
      <c r="E12" s="45"/>
      <c r="F12" s="75">
        <f>Hovedtall!$F$12</f>
        <v>149060</v>
      </c>
      <c r="G12" s="76">
        <f>Hovedtall!$G$12</f>
        <v>163917</v>
      </c>
      <c r="H12" s="44">
        <f>(F12-G12)/G12</f>
        <v>-9.0637334748683782E-2</v>
      </c>
      <c r="J12" s="41"/>
    </row>
    <row r="13" spans="1:17" ht="15" customHeight="1" x14ac:dyDescent="0.25">
      <c r="A13" s="89" t="s">
        <v>19</v>
      </c>
      <c r="B13" s="16">
        <f>B7+B8+B12</f>
        <v>4171684</v>
      </c>
      <c r="C13" s="17">
        <f>C7+C8+C12</f>
        <v>4017852</v>
      </c>
      <c r="D13" s="34">
        <f>(B13-C13)/C13</f>
        <v>3.8287124563074995E-2</v>
      </c>
      <c r="E13" s="45"/>
      <c r="F13" s="16">
        <f>F7+F8+F12</f>
        <v>15850229</v>
      </c>
      <c r="G13" s="17">
        <f>G7+G8+G12</f>
        <v>15184153</v>
      </c>
      <c r="H13" s="34">
        <f>(F13-G13)/G13</f>
        <v>4.3866523210086203E-2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36234</v>
      </c>
      <c r="C17" s="15">
        <f>SUM(C18:C20)</f>
        <v>42833</v>
      </c>
      <c r="D17" s="46">
        <f>(B17-C17)/C17</f>
        <v>-0.15406345574673733</v>
      </c>
      <c r="E17" s="19"/>
      <c r="F17" s="14">
        <f>SUM(F18:F20)</f>
        <v>155497</v>
      </c>
      <c r="G17" s="15">
        <f>SUM(G18:G20)</f>
        <v>160226</v>
      </c>
      <c r="H17" s="46">
        <f>(F17-G17)/G17</f>
        <v>-2.9514560683035214E-2</v>
      </c>
      <c r="J17" s="43"/>
    </row>
    <row r="18" spans="1:10" ht="15" customHeight="1" x14ac:dyDescent="0.25">
      <c r="A18" s="90" t="s">
        <v>34</v>
      </c>
      <c r="B18" s="73">
        <f>Hovedtall!$B$18</f>
        <v>35075</v>
      </c>
      <c r="C18" s="74">
        <f>Hovedtall!$C$18</f>
        <v>41326</v>
      </c>
      <c r="D18" s="18">
        <f t="shared" ref="D18:D31" si="0">(B18-C18)/C18</f>
        <v>-0.15126070754488699</v>
      </c>
      <c r="E18" s="19"/>
      <c r="F18" s="73">
        <f>Hovedtall!$F$18</f>
        <v>150136</v>
      </c>
      <c r="G18" s="74">
        <f>Hovedtall!$G$18</f>
        <v>154267</v>
      </c>
      <c r="H18" s="18">
        <f t="shared" ref="H18:H31" si="1">(F18-G18)/G18</f>
        <v>-2.6778248102316115E-2</v>
      </c>
      <c r="J18" s="41"/>
    </row>
    <row r="19" spans="1:10" ht="15" customHeight="1" x14ac:dyDescent="0.25">
      <c r="A19" s="90" t="s">
        <v>35</v>
      </c>
      <c r="B19" s="73">
        <f>Hovedtall!$B$19</f>
        <v>293</v>
      </c>
      <c r="C19" s="74">
        <f>Hovedtall!$C$19</f>
        <v>412</v>
      </c>
      <c r="D19" s="18">
        <f t="shared" si="0"/>
        <v>-0.28883495145631066</v>
      </c>
      <c r="E19" s="19"/>
      <c r="F19" s="73">
        <f>Hovedtall!$F$19</f>
        <v>1188</v>
      </c>
      <c r="G19" s="74">
        <f>Hovedtall!$G$19</f>
        <v>1475</v>
      </c>
      <c r="H19" s="18">
        <f t="shared" si="1"/>
        <v>-0.19457627118644069</v>
      </c>
      <c r="J19" s="41"/>
    </row>
    <row r="20" spans="1:10" ht="15" customHeight="1" x14ac:dyDescent="0.25">
      <c r="A20" s="90" t="s">
        <v>36</v>
      </c>
      <c r="B20" s="73">
        <f>Hovedtall!$B$20</f>
        <v>866</v>
      </c>
      <c r="C20" s="74">
        <f>Hovedtall!$C$20</f>
        <v>1095</v>
      </c>
      <c r="D20" s="18">
        <f t="shared" si="0"/>
        <v>-0.20913242009132421</v>
      </c>
      <c r="E20" s="19"/>
      <c r="F20" s="73">
        <f>Hovedtall!$F$20</f>
        <v>4173</v>
      </c>
      <c r="G20" s="74">
        <f>Hovedtall!$G$20</f>
        <v>4484</v>
      </c>
      <c r="H20" s="18">
        <f t="shared" si="1"/>
        <v>-6.9357716324710078E-2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14956</v>
      </c>
      <c r="C22" s="17">
        <f>SUM(C23:C25)</f>
        <v>14787</v>
      </c>
      <c r="D22" s="34">
        <f t="shared" si="0"/>
        <v>1.1428957868397918E-2</v>
      </c>
      <c r="E22" s="19"/>
      <c r="F22" s="16">
        <f>SUM(F23:F25)</f>
        <v>55080</v>
      </c>
      <c r="G22" s="17">
        <f>SUM(G23:G25)</f>
        <v>53963</v>
      </c>
      <c r="H22" s="34">
        <f t="shared" si="1"/>
        <v>2.0699368085540092E-2</v>
      </c>
      <c r="J22" s="41"/>
    </row>
    <row r="23" spans="1:10" ht="15" customHeight="1" x14ac:dyDescent="0.25">
      <c r="A23" s="90" t="s">
        <v>34</v>
      </c>
      <c r="B23" s="73">
        <f>Hovedtall!$B$23</f>
        <v>13771</v>
      </c>
      <c r="C23" s="74">
        <f>Hovedtall!$C$23</f>
        <v>13734</v>
      </c>
      <c r="D23" s="18">
        <f t="shared" si="0"/>
        <v>2.6940439784476481E-3</v>
      </c>
      <c r="E23" s="19"/>
      <c r="F23" s="73">
        <f>Hovedtall!$F$23</f>
        <v>49918</v>
      </c>
      <c r="G23" s="74">
        <f>Hovedtall!$G$23</f>
        <v>49321</v>
      </c>
      <c r="H23" s="18">
        <f t="shared" si="1"/>
        <v>1.2104377445712779E-2</v>
      </c>
      <c r="J23" s="41"/>
    </row>
    <row r="24" spans="1:10" ht="15" customHeight="1" x14ac:dyDescent="0.25">
      <c r="A24" s="90" t="s">
        <v>35</v>
      </c>
      <c r="B24" s="73">
        <f>Hovedtall!$B$24</f>
        <v>793</v>
      </c>
      <c r="C24" s="74">
        <f>Hovedtall!$C$24</f>
        <v>626</v>
      </c>
      <c r="D24" s="18">
        <f t="shared" si="0"/>
        <v>0.26677316293929715</v>
      </c>
      <c r="E24" s="19"/>
      <c r="F24" s="73">
        <f>Hovedtall!$F$24</f>
        <v>3416</v>
      </c>
      <c r="G24" s="74">
        <f>Hovedtall!$G$24</f>
        <v>2962</v>
      </c>
      <c r="H24" s="18">
        <f t="shared" si="1"/>
        <v>0.15327481431465226</v>
      </c>
      <c r="J24" s="41"/>
    </row>
    <row r="25" spans="1:10" ht="15" customHeight="1" x14ac:dyDescent="0.25">
      <c r="A25" s="90" t="s">
        <v>36</v>
      </c>
      <c r="B25" s="73">
        <f>Hovedtall!$B$25</f>
        <v>392</v>
      </c>
      <c r="C25" s="74">
        <f>Hovedtall!$C$25</f>
        <v>427</v>
      </c>
      <c r="D25" s="18">
        <f t="shared" si="0"/>
        <v>-8.1967213114754092E-2</v>
      </c>
      <c r="E25" s="19"/>
      <c r="F25" s="73">
        <f>Hovedtall!$F$25</f>
        <v>1746</v>
      </c>
      <c r="G25" s="74">
        <f>Hovedtall!$G$25</f>
        <v>1680</v>
      </c>
      <c r="H25" s="18">
        <f t="shared" si="1"/>
        <v>3.9285714285714285E-2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2699</v>
      </c>
      <c r="C27" s="76">
        <f>Hovedtall!$C$27</f>
        <v>3004</v>
      </c>
      <c r="D27" s="34">
        <f t="shared" si="0"/>
        <v>-0.10153129161118508</v>
      </c>
      <c r="E27" s="19"/>
      <c r="F27" s="77">
        <f>Hovedtall!$F$27</f>
        <v>10928</v>
      </c>
      <c r="G27" s="78">
        <f>Hovedtall!$G$27</f>
        <v>12287</v>
      </c>
      <c r="H27" s="34">
        <f>(F27-G27)/G27</f>
        <v>-0.1106047041588671</v>
      </c>
      <c r="J27" s="41"/>
    </row>
    <row r="28" spans="1:10" ht="15" customHeight="1" x14ac:dyDescent="0.25">
      <c r="A28" s="89" t="s">
        <v>19</v>
      </c>
      <c r="B28" s="16">
        <f>B22+B17+B27</f>
        <v>53889</v>
      </c>
      <c r="C28" s="17">
        <f>C22+C17+C27</f>
        <v>60624</v>
      </c>
      <c r="D28" s="34">
        <f t="shared" si="0"/>
        <v>-0.11109461599366588</v>
      </c>
      <c r="E28" s="19"/>
      <c r="F28" s="16">
        <f>F22+F17+F27</f>
        <v>221505</v>
      </c>
      <c r="G28" s="17">
        <f>G22+G17+G27</f>
        <v>226476</v>
      </c>
      <c r="H28" s="34">
        <f>(F28-G28)/G28</f>
        <v>-2.1949345626026597E-2</v>
      </c>
      <c r="J28" s="41"/>
    </row>
    <row r="29" spans="1:10" ht="15" customHeight="1" x14ac:dyDescent="0.25">
      <c r="A29" s="89" t="s">
        <v>24</v>
      </c>
      <c r="B29" s="75">
        <f>Hovedtall!$B$29</f>
        <v>8301</v>
      </c>
      <c r="C29" s="76">
        <f>Hovedtall!$C$29</f>
        <v>10098</v>
      </c>
      <c r="D29" s="18">
        <f>(B29-C29)/C29</f>
        <v>-0.17795603089720738</v>
      </c>
      <c r="E29" s="19"/>
      <c r="F29" s="75">
        <f>Hovedtall!$F$29</f>
        <v>28836</v>
      </c>
      <c r="G29" s="76">
        <f>Hovedtall!$G$29</f>
        <v>31948</v>
      </c>
      <c r="H29" s="18">
        <f>(F29-G29)/G29</f>
        <v>-9.7408288468761733E-2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62190</v>
      </c>
      <c r="C31" s="17">
        <f>SUM(C28:C29)</f>
        <v>70722</v>
      </c>
      <c r="D31" s="34">
        <f t="shared" si="0"/>
        <v>-0.12064138457622804</v>
      </c>
      <c r="E31" s="19"/>
      <c r="F31" s="16">
        <f>SUM(F28:F29)</f>
        <v>250341</v>
      </c>
      <c r="G31" s="17">
        <f>SUM(G28:G29)</f>
        <v>258424</v>
      </c>
      <c r="H31" s="34">
        <f t="shared" si="1"/>
        <v>-3.1278054669844908E-2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06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230</v>
      </c>
    </row>
    <row r="4" spans="1:33" ht="42.75" x14ac:dyDescent="0.2">
      <c r="A4" s="99" t="s">
        <v>231</v>
      </c>
      <c r="B4" s="99" t="s">
        <v>45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217</v>
      </c>
      <c r="P4" s="99" t="s">
        <v>47</v>
      </c>
      <c r="Q4" s="99" t="s">
        <v>244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25944</v>
      </c>
      <c r="D5" s="102">
        <v>1328</v>
      </c>
      <c r="E5" s="102">
        <v>27272</v>
      </c>
      <c r="F5" s="103">
        <v>-2.0261531829285799E-2</v>
      </c>
      <c r="G5" s="102">
        <v>0</v>
      </c>
      <c r="H5" s="102">
        <v>0</v>
      </c>
      <c r="I5" s="102">
        <v>0</v>
      </c>
      <c r="J5" s="116">
        <v>0</v>
      </c>
      <c r="K5" s="106">
        <v>0</v>
      </c>
      <c r="L5" s="103">
        <v>-1</v>
      </c>
      <c r="M5" s="106">
        <v>27272</v>
      </c>
      <c r="N5" s="103">
        <v>-2.0789199669670699E-2</v>
      </c>
      <c r="O5" s="106">
        <v>559</v>
      </c>
      <c r="P5" s="106">
        <v>27831</v>
      </c>
      <c r="Q5" s="103">
        <v>-2.8484658079379999E-2</v>
      </c>
      <c r="R5" s="104">
        <v>4</v>
      </c>
      <c r="S5" s="105" t="s">
        <v>60</v>
      </c>
      <c r="T5" s="101" t="s">
        <v>60</v>
      </c>
      <c r="U5" s="106">
        <v>26432</v>
      </c>
      <c r="V5" s="106">
        <v>27836</v>
      </c>
      <c r="W5" s="106">
        <v>1404</v>
      </c>
      <c r="X5" s="106">
        <v>0</v>
      </c>
      <c r="Y5" s="106">
        <v>0</v>
      </c>
      <c r="Z5" s="106">
        <v>0</v>
      </c>
      <c r="AA5" s="106">
        <v>15</v>
      </c>
      <c r="AB5" s="106">
        <v>796</v>
      </c>
      <c r="AC5" s="106">
        <v>27851</v>
      </c>
      <c r="AD5" s="106">
        <v>28647</v>
      </c>
      <c r="AE5" s="101" t="s">
        <v>57</v>
      </c>
      <c r="AF5" s="106">
        <v>4034</v>
      </c>
      <c r="AG5" s="106">
        <v>8</v>
      </c>
    </row>
    <row r="6" spans="1:33" x14ac:dyDescent="0.2">
      <c r="A6" s="101" t="s">
        <v>64</v>
      </c>
      <c r="B6" s="101" t="s">
        <v>63</v>
      </c>
      <c r="C6" s="102">
        <v>3045</v>
      </c>
      <c r="D6" s="102">
        <v>22</v>
      </c>
      <c r="E6" s="102">
        <v>3067</v>
      </c>
      <c r="F6" s="103">
        <v>-0.114095898324668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3067</v>
      </c>
      <c r="N6" s="103">
        <v>-0.114095898324668</v>
      </c>
      <c r="O6" s="106">
        <v>1475</v>
      </c>
      <c r="P6" s="106">
        <v>4542</v>
      </c>
      <c r="Q6" s="103">
        <v>5.8001397624039101E-2</v>
      </c>
      <c r="R6" s="104">
        <v>5</v>
      </c>
      <c r="S6" s="107"/>
      <c r="T6" s="101" t="s">
        <v>60</v>
      </c>
      <c r="U6" s="106">
        <v>3456</v>
      </c>
      <c r="V6" s="106">
        <v>3462</v>
      </c>
      <c r="W6" s="106">
        <v>6</v>
      </c>
      <c r="X6" s="106">
        <v>0</v>
      </c>
      <c r="Y6" s="106">
        <v>0</v>
      </c>
      <c r="Z6" s="106">
        <v>0</v>
      </c>
      <c r="AA6" s="106">
        <v>0</v>
      </c>
      <c r="AB6" s="106">
        <v>831</v>
      </c>
      <c r="AC6" s="106">
        <v>3462</v>
      </c>
      <c r="AD6" s="106">
        <v>4293</v>
      </c>
      <c r="AE6" s="101" t="s">
        <v>62</v>
      </c>
      <c r="AF6" s="106">
        <v>4034</v>
      </c>
      <c r="AG6" s="106">
        <v>8</v>
      </c>
    </row>
    <row r="7" spans="1:33" x14ac:dyDescent="0.2">
      <c r="A7" s="101" t="s">
        <v>67</v>
      </c>
      <c r="B7" s="101" t="s">
        <v>66</v>
      </c>
      <c r="C7" s="102">
        <v>21297</v>
      </c>
      <c r="D7" s="102">
        <v>0</v>
      </c>
      <c r="E7" s="102">
        <v>21297</v>
      </c>
      <c r="F7" s="103">
        <v>0.25424028268551202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21297</v>
      </c>
      <c r="N7" s="103">
        <v>0.25424028268551202</v>
      </c>
      <c r="O7" s="106">
        <v>0</v>
      </c>
      <c r="P7" s="106">
        <v>21297</v>
      </c>
      <c r="Q7" s="103">
        <v>0.24770050969594001</v>
      </c>
      <c r="R7" s="104">
        <v>4</v>
      </c>
      <c r="S7" s="107"/>
      <c r="T7" s="101" t="s">
        <v>60</v>
      </c>
      <c r="U7" s="106">
        <v>16980</v>
      </c>
      <c r="V7" s="106">
        <v>16980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16980</v>
      </c>
      <c r="AD7" s="106">
        <v>17069</v>
      </c>
      <c r="AE7" s="101" t="s">
        <v>65</v>
      </c>
      <c r="AF7" s="106">
        <v>4034</v>
      </c>
      <c r="AG7" s="106">
        <v>8</v>
      </c>
    </row>
    <row r="8" spans="1:33" x14ac:dyDescent="0.2">
      <c r="A8" s="101" t="s">
        <v>70</v>
      </c>
      <c r="B8" s="101" t="s">
        <v>69</v>
      </c>
      <c r="C8" s="102">
        <v>256876</v>
      </c>
      <c r="D8" s="102">
        <v>22400</v>
      </c>
      <c r="E8" s="102">
        <v>279276</v>
      </c>
      <c r="F8" s="103">
        <v>-4.8742106231223603E-2</v>
      </c>
      <c r="G8" s="102">
        <v>168489</v>
      </c>
      <c r="H8" s="102">
        <v>7220</v>
      </c>
      <c r="I8" s="102">
        <v>175709</v>
      </c>
      <c r="J8" s="116">
        <v>9.8716874476307198E-2</v>
      </c>
      <c r="K8" s="106">
        <v>12277</v>
      </c>
      <c r="L8" s="103">
        <v>-0.15737817433081702</v>
      </c>
      <c r="M8" s="106">
        <v>467262</v>
      </c>
      <c r="N8" s="103">
        <v>-1.7432991937241201E-3</v>
      </c>
      <c r="O8" s="106">
        <v>6295</v>
      </c>
      <c r="P8" s="106">
        <v>473557</v>
      </c>
      <c r="Q8" s="103">
        <v>1.0230979151209202E-3</v>
      </c>
      <c r="R8" s="104">
        <v>2</v>
      </c>
      <c r="S8" s="107"/>
      <c r="T8" s="101" t="s">
        <v>60</v>
      </c>
      <c r="U8" s="106">
        <v>270988</v>
      </c>
      <c r="V8" s="106">
        <v>293586</v>
      </c>
      <c r="W8" s="106">
        <v>22598</v>
      </c>
      <c r="X8" s="106">
        <v>153766</v>
      </c>
      <c r="Y8" s="106">
        <v>159922</v>
      </c>
      <c r="Z8" s="106">
        <v>6156</v>
      </c>
      <c r="AA8" s="106">
        <v>14570</v>
      </c>
      <c r="AB8" s="106">
        <v>4995</v>
      </c>
      <c r="AC8" s="106">
        <v>468078</v>
      </c>
      <c r="AD8" s="106">
        <v>473073</v>
      </c>
      <c r="AE8" s="101" t="s">
        <v>68</v>
      </c>
      <c r="AF8" s="106">
        <v>4034</v>
      </c>
      <c r="AG8" s="106">
        <v>8</v>
      </c>
    </row>
    <row r="9" spans="1:33" x14ac:dyDescent="0.2">
      <c r="A9" s="101" t="s">
        <v>73</v>
      </c>
      <c r="B9" s="101" t="s">
        <v>72</v>
      </c>
      <c r="C9" s="102">
        <v>487</v>
      </c>
      <c r="D9" s="102">
        <v>8</v>
      </c>
      <c r="E9" s="102">
        <v>495</v>
      </c>
      <c r="F9" s="103">
        <v>-4.0241448692152895E-3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495</v>
      </c>
      <c r="N9" s="103">
        <v>-4.0241448692152895E-3</v>
      </c>
      <c r="O9" s="106">
        <v>649</v>
      </c>
      <c r="P9" s="106">
        <v>1144</v>
      </c>
      <c r="Q9" s="103">
        <v>-8.0385852090032198E-2</v>
      </c>
      <c r="R9" s="104">
        <v>5</v>
      </c>
      <c r="S9" s="107"/>
      <c r="T9" s="101" t="s">
        <v>60</v>
      </c>
      <c r="U9" s="106">
        <v>491</v>
      </c>
      <c r="V9" s="106">
        <v>497</v>
      </c>
      <c r="W9" s="106">
        <v>6</v>
      </c>
      <c r="X9" s="106">
        <v>0</v>
      </c>
      <c r="Y9" s="106">
        <v>0</v>
      </c>
      <c r="Z9" s="106">
        <v>0</v>
      </c>
      <c r="AA9" s="106">
        <v>0</v>
      </c>
      <c r="AB9" s="106">
        <v>747</v>
      </c>
      <c r="AC9" s="106">
        <v>497</v>
      </c>
      <c r="AD9" s="106">
        <v>1244</v>
      </c>
      <c r="AE9" s="101" t="s">
        <v>71</v>
      </c>
      <c r="AF9" s="106">
        <v>4034</v>
      </c>
      <c r="AG9" s="106">
        <v>8</v>
      </c>
    </row>
    <row r="10" spans="1:33" x14ac:dyDescent="0.2">
      <c r="A10" s="101" t="s">
        <v>76</v>
      </c>
      <c r="B10" s="101" t="s">
        <v>75</v>
      </c>
      <c r="C10" s="102">
        <v>90516</v>
      </c>
      <c r="D10" s="102">
        <v>35612</v>
      </c>
      <c r="E10" s="102">
        <v>126128</v>
      </c>
      <c r="F10" s="103">
        <v>-4.1733461985549399E-2</v>
      </c>
      <c r="G10" s="102">
        <v>1672</v>
      </c>
      <c r="H10" s="102">
        <v>0</v>
      </c>
      <c r="I10" s="102">
        <v>1672</v>
      </c>
      <c r="J10" s="116">
        <v>-1.8779342723004702E-2</v>
      </c>
      <c r="K10" s="106">
        <v>0</v>
      </c>
      <c r="L10" s="103">
        <v>0</v>
      </c>
      <c r="M10" s="106">
        <v>127800</v>
      </c>
      <c r="N10" s="103">
        <v>-4.1440090005625395E-2</v>
      </c>
      <c r="O10" s="106">
        <v>11255</v>
      </c>
      <c r="P10" s="106">
        <v>139055</v>
      </c>
      <c r="Q10" s="103">
        <v>-3.3863919015625799E-2</v>
      </c>
      <c r="R10" s="104">
        <v>3</v>
      </c>
      <c r="S10" s="107"/>
      <c r="T10" s="101" t="s">
        <v>60</v>
      </c>
      <c r="U10" s="106">
        <v>92567</v>
      </c>
      <c r="V10" s="106">
        <v>131621</v>
      </c>
      <c r="W10" s="106">
        <v>39054</v>
      </c>
      <c r="X10" s="106">
        <v>1696</v>
      </c>
      <c r="Y10" s="106">
        <v>1704</v>
      </c>
      <c r="Z10" s="106">
        <v>8</v>
      </c>
      <c r="AA10" s="106">
        <v>0</v>
      </c>
      <c r="AB10" s="106">
        <v>10604</v>
      </c>
      <c r="AC10" s="106">
        <v>133325</v>
      </c>
      <c r="AD10" s="106">
        <v>143929</v>
      </c>
      <c r="AE10" s="101" t="s">
        <v>74</v>
      </c>
      <c r="AF10" s="106">
        <v>4034</v>
      </c>
      <c r="AG10" s="106">
        <v>8</v>
      </c>
    </row>
    <row r="11" spans="1:33" x14ac:dyDescent="0.2">
      <c r="A11" s="101" t="s">
        <v>79</v>
      </c>
      <c r="B11" s="101" t="s">
        <v>78</v>
      </c>
      <c r="C11" s="102">
        <v>7321</v>
      </c>
      <c r="D11" s="102">
        <v>70</v>
      </c>
      <c r="E11" s="102">
        <v>7391</v>
      </c>
      <c r="F11" s="103">
        <v>-4.17476986905225E-2</v>
      </c>
      <c r="G11" s="102">
        <v>0</v>
      </c>
      <c r="H11" s="102">
        <v>0</v>
      </c>
      <c r="I11" s="102">
        <v>0</v>
      </c>
      <c r="J11" s="116">
        <v>0</v>
      </c>
      <c r="K11" s="106">
        <v>1035</v>
      </c>
      <c r="L11" s="103">
        <v>-0.138218151540383</v>
      </c>
      <c r="M11" s="106">
        <v>8426</v>
      </c>
      <c r="N11" s="103">
        <v>-5.4745344402064203E-2</v>
      </c>
      <c r="O11" s="106">
        <v>801</v>
      </c>
      <c r="P11" s="106">
        <v>9227</v>
      </c>
      <c r="Q11" s="103">
        <v>-0.148565101042724</v>
      </c>
      <c r="R11" s="104">
        <v>5</v>
      </c>
      <c r="S11" s="107"/>
      <c r="T11" s="101" t="s">
        <v>60</v>
      </c>
      <c r="U11" s="106">
        <v>7631</v>
      </c>
      <c r="V11" s="106">
        <v>7713</v>
      </c>
      <c r="W11" s="106">
        <v>82</v>
      </c>
      <c r="X11" s="106">
        <v>0</v>
      </c>
      <c r="Y11" s="106">
        <v>0</v>
      </c>
      <c r="Z11" s="106">
        <v>0</v>
      </c>
      <c r="AA11" s="106">
        <v>1201</v>
      </c>
      <c r="AB11" s="106">
        <v>1923</v>
      </c>
      <c r="AC11" s="106">
        <v>8914</v>
      </c>
      <c r="AD11" s="106">
        <v>10837</v>
      </c>
      <c r="AE11" s="101" t="s">
        <v>77</v>
      </c>
      <c r="AF11" s="106">
        <v>4034</v>
      </c>
      <c r="AG11" s="106">
        <v>8</v>
      </c>
    </row>
    <row r="12" spans="1:33" x14ac:dyDescent="0.2">
      <c r="A12" s="101" t="s">
        <v>82</v>
      </c>
      <c r="B12" s="101" t="s">
        <v>81</v>
      </c>
      <c r="C12" s="102">
        <v>1088</v>
      </c>
      <c r="D12" s="102">
        <v>34</v>
      </c>
      <c r="E12" s="102">
        <v>1122</v>
      </c>
      <c r="F12" s="103">
        <v>2.8414298808432603E-2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1122</v>
      </c>
      <c r="N12" s="103">
        <v>2.8414298808432603E-2</v>
      </c>
      <c r="O12" s="106">
        <v>1096</v>
      </c>
      <c r="P12" s="106">
        <v>2218</v>
      </c>
      <c r="Q12" s="103">
        <v>-5.2541648868005102E-2</v>
      </c>
      <c r="R12" s="104">
        <v>5</v>
      </c>
      <c r="S12" s="107"/>
      <c r="T12" s="101" t="s">
        <v>60</v>
      </c>
      <c r="U12" s="106">
        <v>1061</v>
      </c>
      <c r="V12" s="106">
        <v>1091</v>
      </c>
      <c r="W12" s="106">
        <v>30</v>
      </c>
      <c r="X12" s="106">
        <v>0</v>
      </c>
      <c r="Y12" s="106">
        <v>0</v>
      </c>
      <c r="Z12" s="106">
        <v>0</v>
      </c>
      <c r="AA12" s="106">
        <v>0</v>
      </c>
      <c r="AB12" s="106">
        <v>1250</v>
      </c>
      <c r="AC12" s="106">
        <v>1091</v>
      </c>
      <c r="AD12" s="106">
        <v>2341</v>
      </c>
      <c r="AE12" s="101" t="s">
        <v>80</v>
      </c>
      <c r="AF12" s="106">
        <v>4034</v>
      </c>
      <c r="AG12" s="106">
        <v>8</v>
      </c>
    </row>
    <row r="13" spans="1:33" x14ac:dyDescent="0.2">
      <c r="A13" s="101" t="s">
        <v>85</v>
      </c>
      <c r="B13" s="101" t="s">
        <v>84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03">
        <v>0</v>
      </c>
      <c r="R13" s="104">
        <v>5</v>
      </c>
      <c r="S13" s="107"/>
      <c r="T13" s="101" t="s">
        <v>60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1" t="s">
        <v>83</v>
      </c>
      <c r="AF13" s="106">
        <v>4034</v>
      </c>
      <c r="AG13" s="106">
        <v>8</v>
      </c>
    </row>
    <row r="14" spans="1:33" x14ac:dyDescent="0.2">
      <c r="A14" s="101" t="s">
        <v>88</v>
      </c>
      <c r="B14" s="101" t="s">
        <v>87</v>
      </c>
      <c r="C14" s="102">
        <v>7733</v>
      </c>
      <c r="D14" s="102">
        <v>106</v>
      </c>
      <c r="E14" s="102">
        <v>7839</v>
      </c>
      <c r="F14" s="103">
        <v>-3.2102728731942198E-2</v>
      </c>
      <c r="G14" s="102">
        <v>0</v>
      </c>
      <c r="H14" s="102">
        <v>0</v>
      </c>
      <c r="I14" s="102">
        <v>0</v>
      </c>
      <c r="J14" s="116">
        <v>0</v>
      </c>
      <c r="K14" s="106">
        <v>2190</v>
      </c>
      <c r="L14" s="103">
        <v>-0.165396341463415</v>
      </c>
      <c r="M14" s="106">
        <v>10029</v>
      </c>
      <c r="N14" s="103">
        <v>-6.4720693835680299E-2</v>
      </c>
      <c r="O14" s="106">
        <v>730</v>
      </c>
      <c r="P14" s="106">
        <v>10759</v>
      </c>
      <c r="Q14" s="103">
        <v>-5.5150610345130406E-2</v>
      </c>
      <c r="R14" s="104">
        <v>5</v>
      </c>
      <c r="S14" s="107"/>
      <c r="T14" s="101" t="s">
        <v>60</v>
      </c>
      <c r="U14" s="106">
        <v>7991</v>
      </c>
      <c r="V14" s="106">
        <v>8099</v>
      </c>
      <c r="W14" s="106">
        <v>108</v>
      </c>
      <c r="X14" s="106">
        <v>0</v>
      </c>
      <c r="Y14" s="106">
        <v>0</v>
      </c>
      <c r="Z14" s="106">
        <v>0</v>
      </c>
      <c r="AA14" s="106">
        <v>2624</v>
      </c>
      <c r="AB14" s="106">
        <v>664</v>
      </c>
      <c r="AC14" s="106">
        <v>10723</v>
      </c>
      <c r="AD14" s="106">
        <v>11387</v>
      </c>
      <c r="AE14" s="101" t="s">
        <v>86</v>
      </c>
      <c r="AF14" s="106">
        <v>4034</v>
      </c>
      <c r="AG14" s="106">
        <v>8</v>
      </c>
    </row>
    <row r="15" spans="1:33" x14ac:dyDescent="0.2">
      <c r="A15" s="101" t="s">
        <v>91</v>
      </c>
      <c r="B15" s="101" t="s">
        <v>90</v>
      </c>
      <c r="C15" s="102">
        <v>6710</v>
      </c>
      <c r="D15" s="102">
        <v>46</v>
      </c>
      <c r="E15" s="102">
        <v>6756</v>
      </c>
      <c r="F15" s="103">
        <v>-0.12054152564436299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6756</v>
      </c>
      <c r="N15" s="103">
        <v>-0.12054152564436299</v>
      </c>
      <c r="O15" s="106">
        <v>249</v>
      </c>
      <c r="P15" s="106">
        <v>7005</v>
      </c>
      <c r="Q15" s="103">
        <v>-0.104906721185791</v>
      </c>
      <c r="R15" s="104">
        <v>5</v>
      </c>
      <c r="S15" s="107"/>
      <c r="T15" s="101" t="s">
        <v>60</v>
      </c>
      <c r="U15" s="106">
        <v>7638</v>
      </c>
      <c r="V15" s="106">
        <v>7682</v>
      </c>
      <c r="W15" s="106">
        <v>44</v>
      </c>
      <c r="X15" s="106">
        <v>0</v>
      </c>
      <c r="Y15" s="106">
        <v>0</v>
      </c>
      <c r="Z15" s="106">
        <v>0</v>
      </c>
      <c r="AA15" s="106">
        <v>0</v>
      </c>
      <c r="AB15" s="106">
        <v>144</v>
      </c>
      <c r="AC15" s="106">
        <v>7682</v>
      </c>
      <c r="AD15" s="106">
        <v>7826</v>
      </c>
      <c r="AE15" s="101" t="s">
        <v>89</v>
      </c>
      <c r="AF15" s="106">
        <v>4034</v>
      </c>
      <c r="AG15" s="106">
        <v>8</v>
      </c>
    </row>
    <row r="16" spans="1:33" x14ac:dyDescent="0.2">
      <c r="A16" s="101" t="s">
        <v>94</v>
      </c>
      <c r="B16" s="101" t="s">
        <v>93</v>
      </c>
      <c r="C16" s="102">
        <v>9589</v>
      </c>
      <c r="D16" s="102">
        <v>978</v>
      </c>
      <c r="E16" s="102">
        <v>10567</v>
      </c>
      <c r="F16" s="103">
        <v>-5.0842670181715502E-3</v>
      </c>
      <c r="G16" s="102">
        <v>0</v>
      </c>
      <c r="H16" s="102">
        <v>0</v>
      </c>
      <c r="I16" s="102">
        <v>0</v>
      </c>
      <c r="J16" s="116">
        <v>0</v>
      </c>
      <c r="K16" s="106">
        <v>2071</v>
      </c>
      <c r="L16" s="103">
        <v>0.27367773677736801</v>
      </c>
      <c r="M16" s="106">
        <v>12638</v>
      </c>
      <c r="N16" s="103">
        <v>3.1926186004735894E-2</v>
      </c>
      <c r="O16" s="106">
        <v>2438</v>
      </c>
      <c r="P16" s="106">
        <v>15076</v>
      </c>
      <c r="Q16" s="103">
        <v>3.8792806449390205E-2</v>
      </c>
      <c r="R16" s="104">
        <v>5</v>
      </c>
      <c r="S16" s="107"/>
      <c r="T16" s="101" t="s">
        <v>60</v>
      </c>
      <c r="U16" s="106">
        <v>9621</v>
      </c>
      <c r="V16" s="106">
        <v>10621</v>
      </c>
      <c r="W16" s="106">
        <v>1000</v>
      </c>
      <c r="X16" s="106">
        <v>0</v>
      </c>
      <c r="Y16" s="106">
        <v>0</v>
      </c>
      <c r="Z16" s="106">
        <v>0</v>
      </c>
      <c r="AA16" s="106">
        <v>1626</v>
      </c>
      <c r="AB16" s="106">
        <v>2266</v>
      </c>
      <c r="AC16" s="106">
        <v>12247</v>
      </c>
      <c r="AD16" s="106">
        <v>14513</v>
      </c>
      <c r="AE16" s="101" t="s">
        <v>92</v>
      </c>
      <c r="AF16" s="106">
        <v>4034</v>
      </c>
      <c r="AG16" s="106">
        <v>8</v>
      </c>
    </row>
    <row r="17" spans="1:33" x14ac:dyDescent="0.2">
      <c r="A17" s="101" t="s">
        <v>97</v>
      </c>
      <c r="B17" s="101" t="s">
        <v>96</v>
      </c>
      <c r="C17" s="102">
        <v>54509</v>
      </c>
      <c r="D17" s="102">
        <v>1108</v>
      </c>
      <c r="E17" s="102">
        <v>55617</v>
      </c>
      <c r="F17" s="103">
        <v>0.102287141271603</v>
      </c>
      <c r="G17" s="102">
        <v>2068</v>
      </c>
      <c r="H17" s="102">
        <v>8</v>
      </c>
      <c r="I17" s="102">
        <v>2076</v>
      </c>
      <c r="J17" s="116">
        <v>-1.6579819990525799E-2</v>
      </c>
      <c r="K17" s="106">
        <v>0</v>
      </c>
      <c r="L17" s="103">
        <v>0</v>
      </c>
      <c r="M17" s="106">
        <v>57693</v>
      </c>
      <c r="N17" s="103">
        <v>9.7513649247626802E-2</v>
      </c>
      <c r="O17" s="106">
        <v>983</v>
      </c>
      <c r="P17" s="106">
        <v>58676</v>
      </c>
      <c r="Q17" s="103">
        <v>9.7445105300564813E-2</v>
      </c>
      <c r="R17" s="104">
        <v>4</v>
      </c>
      <c r="S17" s="107"/>
      <c r="T17" s="101" t="s">
        <v>60</v>
      </c>
      <c r="U17" s="106">
        <v>49980</v>
      </c>
      <c r="V17" s="106">
        <v>50456</v>
      </c>
      <c r="W17" s="106">
        <v>476</v>
      </c>
      <c r="X17" s="106">
        <v>2111</v>
      </c>
      <c r="Y17" s="106">
        <v>2111</v>
      </c>
      <c r="Z17" s="106">
        <v>0</v>
      </c>
      <c r="AA17" s="106">
        <v>0</v>
      </c>
      <c r="AB17" s="106">
        <v>899</v>
      </c>
      <c r="AC17" s="106">
        <v>52567</v>
      </c>
      <c r="AD17" s="106">
        <v>53466</v>
      </c>
      <c r="AE17" s="101" t="s">
        <v>95</v>
      </c>
      <c r="AF17" s="106">
        <v>4034</v>
      </c>
      <c r="AG17" s="106">
        <v>8</v>
      </c>
    </row>
    <row r="18" spans="1:33" x14ac:dyDescent="0.2">
      <c r="A18" s="101" t="s">
        <v>100</v>
      </c>
      <c r="B18" s="101" t="s">
        <v>99</v>
      </c>
      <c r="C18" s="102">
        <v>848</v>
      </c>
      <c r="D18" s="102">
        <v>0</v>
      </c>
      <c r="E18" s="102">
        <v>848</v>
      </c>
      <c r="F18" s="103">
        <v>1.9230769230769201E-2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848</v>
      </c>
      <c r="N18" s="103">
        <v>1.9230769230769201E-2</v>
      </c>
      <c r="O18" s="106">
        <v>1227</v>
      </c>
      <c r="P18" s="106">
        <v>2075</v>
      </c>
      <c r="Q18" s="103">
        <v>0.59247889485801997</v>
      </c>
      <c r="R18" s="104">
        <v>5</v>
      </c>
      <c r="S18" s="107"/>
      <c r="T18" s="101" t="s">
        <v>60</v>
      </c>
      <c r="U18" s="106">
        <v>832</v>
      </c>
      <c r="V18" s="106">
        <v>832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471</v>
      </c>
      <c r="AC18" s="106">
        <v>832</v>
      </c>
      <c r="AD18" s="106">
        <v>1303</v>
      </c>
      <c r="AE18" s="101" t="s">
        <v>98</v>
      </c>
      <c r="AF18" s="106">
        <v>4034</v>
      </c>
      <c r="AG18" s="106">
        <v>8</v>
      </c>
    </row>
    <row r="19" spans="1:33" x14ac:dyDescent="0.2">
      <c r="A19" s="101" t="s">
        <v>103</v>
      </c>
      <c r="B19" s="101" t="s">
        <v>102</v>
      </c>
      <c r="C19" s="102">
        <v>38244</v>
      </c>
      <c r="D19" s="102">
        <v>0</v>
      </c>
      <c r="E19" s="102">
        <v>38244</v>
      </c>
      <c r="F19" s="103">
        <v>-4.8041021556230398E-2</v>
      </c>
      <c r="G19" s="102">
        <v>12562</v>
      </c>
      <c r="H19" s="102">
        <v>0</v>
      </c>
      <c r="I19" s="102">
        <v>12562</v>
      </c>
      <c r="J19" s="116">
        <v>-2.1422450728363299E-2</v>
      </c>
      <c r="K19" s="106">
        <v>0</v>
      </c>
      <c r="L19" s="103">
        <v>0</v>
      </c>
      <c r="M19" s="106">
        <v>50806</v>
      </c>
      <c r="N19" s="103">
        <v>-4.1595140631189798E-2</v>
      </c>
      <c r="O19" s="106">
        <v>0</v>
      </c>
      <c r="P19" s="106">
        <v>50806</v>
      </c>
      <c r="Q19" s="103">
        <v>-4.2768859748285502E-2</v>
      </c>
      <c r="R19" s="104">
        <v>4</v>
      </c>
      <c r="S19" s="107"/>
      <c r="T19" s="101" t="s">
        <v>60</v>
      </c>
      <c r="U19" s="106">
        <v>40132</v>
      </c>
      <c r="V19" s="106">
        <v>40174</v>
      </c>
      <c r="W19" s="106">
        <v>42</v>
      </c>
      <c r="X19" s="106">
        <v>12835</v>
      </c>
      <c r="Y19" s="106">
        <v>12837</v>
      </c>
      <c r="Z19" s="106">
        <v>2</v>
      </c>
      <c r="AA19" s="106">
        <v>0</v>
      </c>
      <c r="AB19" s="106">
        <v>65</v>
      </c>
      <c r="AC19" s="106">
        <v>53011</v>
      </c>
      <c r="AD19" s="106">
        <v>53076</v>
      </c>
      <c r="AE19" s="101" t="s">
        <v>101</v>
      </c>
      <c r="AF19" s="106">
        <v>4034</v>
      </c>
      <c r="AG19" s="106">
        <v>8</v>
      </c>
    </row>
    <row r="20" spans="1:33" x14ac:dyDescent="0.2">
      <c r="A20" s="101" t="s">
        <v>106</v>
      </c>
      <c r="B20" s="101" t="s">
        <v>105</v>
      </c>
      <c r="C20" s="102">
        <v>1010</v>
      </c>
      <c r="D20" s="102">
        <v>6</v>
      </c>
      <c r="E20" s="102">
        <v>1016</v>
      </c>
      <c r="F20" s="103">
        <v>-9.3666369313113299E-2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1016</v>
      </c>
      <c r="N20" s="103">
        <v>-9.3666369313113299E-2</v>
      </c>
      <c r="O20" s="106">
        <v>931</v>
      </c>
      <c r="P20" s="106">
        <v>1947</v>
      </c>
      <c r="Q20" s="103">
        <v>-8.5056390977443594E-2</v>
      </c>
      <c r="R20" s="104">
        <v>5</v>
      </c>
      <c r="S20" s="107"/>
      <c r="T20" s="101" t="s">
        <v>60</v>
      </c>
      <c r="U20" s="106">
        <v>1113</v>
      </c>
      <c r="V20" s="106">
        <v>1121</v>
      </c>
      <c r="W20" s="106">
        <v>8</v>
      </c>
      <c r="X20" s="106">
        <v>0</v>
      </c>
      <c r="Y20" s="106">
        <v>0</v>
      </c>
      <c r="Z20" s="106">
        <v>0</v>
      </c>
      <c r="AA20" s="106">
        <v>0</v>
      </c>
      <c r="AB20" s="106">
        <v>1007</v>
      </c>
      <c r="AC20" s="106">
        <v>1121</v>
      </c>
      <c r="AD20" s="106">
        <v>2128</v>
      </c>
      <c r="AE20" s="101" t="s">
        <v>104</v>
      </c>
      <c r="AF20" s="106">
        <v>4034</v>
      </c>
      <c r="AG20" s="106">
        <v>8</v>
      </c>
    </row>
    <row r="21" spans="1:33" x14ac:dyDescent="0.2">
      <c r="A21" s="101" t="s">
        <v>109</v>
      </c>
      <c r="B21" s="101" t="s">
        <v>108</v>
      </c>
      <c r="C21" s="102">
        <v>20365</v>
      </c>
      <c r="D21" s="102">
        <v>4340</v>
      </c>
      <c r="E21" s="102">
        <v>24705</v>
      </c>
      <c r="F21" s="103">
        <v>5.4642475987193198E-2</v>
      </c>
      <c r="G21" s="102">
        <v>77</v>
      </c>
      <c r="H21" s="102">
        <v>0</v>
      </c>
      <c r="I21" s="102">
        <v>77</v>
      </c>
      <c r="J21" s="116">
        <v>-0.40769230769230802</v>
      </c>
      <c r="K21" s="106">
        <v>0</v>
      </c>
      <c r="L21" s="103">
        <v>0</v>
      </c>
      <c r="M21" s="106">
        <v>24782</v>
      </c>
      <c r="N21" s="103">
        <v>5.2090851199320699E-2</v>
      </c>
      <c r="O21" s="106">
        <v>96</v>
      </c>
      <c r="P21" s="106">
        <v>24878</v>
      </c>
      <c r="Q21" s="103">
        <v>3.9181286549707602E-2</v>
      </c>
      <c r="R21" s="104">
        <v>4</v>
      </c>
      <c r="S21" s="107"/>
      <c r="T21" s="101" t="s">
        <v>60</v>
      </c>
      <c r="U21" s="106">
        <v>18413</v>
      </c>
      <c r="V21" s="106">
        <v>23425</v>
      </c>
      <c r="W21" s="106">
        <v>5012</v>
      </c>
      <c r="X21" s="106">
        <v>130</v>
      </c>
      <c r="Y21" s="106">
        <v>130</v>
      </c>
      <c r="Z21" s="106">
        <v>0</v>
      </c>
      <c r="AA21" s="106">
        <v>0</v>
      </c>
      <c r="AB21" s="106">
        <v>385</v>
      </c>
      <c r="AC21" s="106">
        <v>23555</v>
      </c>
      <c r="AD21" s="106">
        <v>23940</v>
      </c>
      <c r="AE21" s="101" t="s">
        <v>107</v>
      </c>
      <c r="AF21" s="106">
        <v>4034</v>
      </c>
      <c r="AG21" s="106">
        <v>8</v>
      </c>
    </row>
    <row r="22" spans="1:33" x14ac:dyDescent="0.2">
      <c r="A22" s="101" t="s">
        <v>112</v>
      </c>
      <c r="B22" s="101" t="s">
        <v>111</v>
      </c>
      <c r="C22" s="102">
        <v>56432</v>
      </c>
      <c r="D22" s="102">
        <v>322</v>
      </c>
      <c r="E22" s="102">
        <v>56754</v>
      </c>
      <c r="F22" s="103">
        <v>-8.5792525773195891E-2</v>
      </c>
      <c r="G22" s="102">
        <v>24377</v>
      </c>
      <c r="H22" s="102">
        <v>98</v>
      </c>
      <c r="I22" s="102">
        <v>24475</v>
      </c>
      <c r="J22" s="116">
        <v>0.13594170611714501</v>
      </c>
      <c r="K22" s="106">
        <v>0</v>
      </c>
      <c r="L22" s="103">
        <v>0</v>
      </c>
      <c r="M22" s="106">
        <v>81229</v>
      </c>
      <c r="N22" s="103">
        <v>-2.8663334369693601E-2</v>
      </c>
      <c r="O22" s="106">
        <v>109</v>
      </c>
      <c r="P22" s="106">
        <v>81338</v>
      </c>
      <c r="Q22" s="103">
        <v>-2.9761549747712699E-2</v>
      </c>
      <c r="R22" s="104">
        <v>3</v>
      </c>
      <c r="S22" s="107"/>
      <c r="T22" s="101" t="s">
        <v>60</v>
      </c>
      <c r="U22" s="106">
        <v>61804</v>
      </c>
      <c r="V22" s="106">
        <v>62080</v>
      </c>
      <c r="W22" s="106">
        <v>276</v>
      </c>
      <c r="X22" s="106">
        <v>21424</v>
      </c>
      <c r="Y22" s="106">
        <v>21546</v>
      </c>
      <c r="Z22" s="106">
        <v>122</v>
      </c>
      <c r="AA22" s="106">
        <v>0</v>
      </c>
      <c r="AB22" s="106">
        <v>207</v>
      </c>
      <c r="AC22" s="106">
        <v>83626</v>
      </c>
      <c r="AD22" s="106">
        <v>83833</v>
      </c>
      <c r="AE22" s="101" t="s">
        <v>110</v>
      </c>
      <c r="AF22" s="106">
        <v>4034</v>
      </c>
      <c r="AG22" s="106">
        <v>8</v>
      </c>
    </row>
    <row r="23" spans="1:33" x14ac:dyDescent="0.2">
      <c r="A23" s="101" t="s">
        <v>115</v>
      </c>
      <c r="B23" s="101" t="s">
        <v>114</v>
      </c>
      <c r="C23" s="102">
        <v>18596</v>
      </c>
      <c r="D23" s="102">
        <v>404</v>
      </c>
      <c r="E23" s="102">
        <v>19000</v>
      </c>
      <c r="F23" s="103">
        <v>-3.8315533734878796E-2</v>
      </c>
      <c r="G23" s="102">
        <v>0</v>
      </c>
      <c r="H23" s="102">
        <v>0</v>
      </c>
      <c r="I23" s="102">
        <v>0</v>
      </c>
      <c r="J23" s="116">
        <v>-1</v>
      </c>
      <c r="K23" s="106">
        <v>4260</v>
      </c>
      <c r="L23" s="103">
        <v>8.8122605363984696E-2</v>
      </c>
      <c r="M23" s="106">
        <v>23260</v>
      </c>
      <c r="N23" s="103">
        <v>-1.7653518033617702E-2</v>
      </c>
      <c r="O23" s="106">
        <v>672</v>
      </c>
      <c r="P23" s="106">
        <v>23932</v>
      </c>
      <c r="Q23" s="103">
        <v>-1.8496493458557202E-2</v>
      </c>
      <c r="R23" s="104">
        <v>4</v>
      </c>
      <c r="S23" s="107"/>
      <c r="T23" s="101" t="s">
        <v>60</v>
      </c>
      <c r="U23" s="106">
        <v>19623</v>
      </c>
      <c r="V23" s="106">
        <v>19757</v>
      </c>
      <c r="W23" s="106">
        <v>134</v>
      </c>
      <c r="X23" s="106">
        <v>6</v>
      </c>
      <c r="Y23" s="106">
        <v>6</v>
      </c>
      <c r="Z23" s="106">
        <v>0</v>
      </c>
      <c r="AA23" s="106">
        <v>3915</v>
      </c>
      <c r="AB23" s="106">
        <v>705</v>
      </c>
      <c r="AC23" s="106">
        <v>23678</v>
      </c>
      <c r="AD23" s="106">
        <v>24383</v>
      </c>
      <c r="AE23" s="101" t="s">
        <v>113</v>
      </c>
      <c r="AF23" s="106">
        <v>4034</v>
      </c>
      <c r="AG23" s="106">
        <v>8</v>
      </c>
    </row>
    <row r="24" spans="1:33" x14ac:dyDescent="0.2">
      <c r="A24" s="101" t="s">
        <v>118</v>
      </c>
      <c r="B24" s="101" t="s">
        <v>117</v>
      </c>
      <c r="C24" s="102">
        <v>3907</v>
      </c>
      <c r="D24" s="102">
        <v>16</v>
      </c>
      <c r="E24" s="102">
        <v>3923</v>
      </c>
      <c r="F24" s="103">
        <v>-1.4816675037669501E-2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3923</v>
      </c>
      <c r="N24" s="103">
        <v>-1.4816675037669501E-2</v>
      </c>
      <c r="O24" s="106">
        <v>148</v>
      </c>
      <c r="P24" s="106">
        <v>4071</v>
      </c>
      <c r="Q24" s="103">
        <v>-3.5536602700781801E-2</v>
      </c>
      <c r="R24" s="104">
        <v>4</v>
      </c>
      <c r="S24" s="107"/>
      <c r="T24" s="101" t="s">
        <v>60</v>
      </c>
      <c r="U24" s="106">
        <v>3976</v>
      </c>
      <c r="V24" s="106">
        <v>3982</v>
      </c>
      <c r="W24" s="106">
        <v>6</v>
      </c>
      <c r="X24" s="106">
        <v>0</v>
      </c>
      <c r="Y24" s="106">
        <v>0</v>
      </c>
      <c r="Z24" s="106">
        <v>0</v>
      </c>
      <c r="AA24" s="106">
        <v>0</v>
      </c>
      <c r="AB24" s="106">
        <v>239</v>
      </c>
      <c r="AC24" s="106">
        <v>3982</v>
      </c>
      <c r="AD24" s="106">
        <v>4221</v>
      </c>
      <c r="AE24" s="101" t="s">
        <v>116</v>
      </c>
      <c r="AF24" s="106">
        <v>4034</v>
      </c>
      <c r="AG24" s="106">
        <v>8</v>
      </c>
    </row>
    <row r="25" spans="1:33" x14ac:dyDescent="0.2">
      <c r="A25" s="101" t="s">
        <v>121</v>
      </c>
      <c r="B25" s="101" t="s">
        <v>120</v>
      </c>
      <c r="C25" s="102">
        <v>9251</v>
      </c>
      <c r="D25" s="102">
        <v>94</v>
      </c>
      <c r="E25" s="102">
        <v>9345</v>
      </c>
      <c r="F25" s="103">
        <v>7.0201557489693103E-2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9345</v>
      </c>
      <c r="N25" s="103">
        <v>7.0201557489693103E-2</v>
      </c>
      <c r="O25" s="106">
        <v>1148</v>
      </c>
      <c r="P25" s="106">
        <v>10493</v>
      </c>
      <c r="Q25" s="103">
        <v>0.14054347826086999</v>
      </c>
      <c r="R25" s="104">
        <v>5</v>
      </c>
      <c r="S25" s="107"/>
      <c r="T25" s="101" t="s">
        <v>60</v>
      </c>
      <c r="U25" s="106">
        <v>8652</v>
      </c>
      <c r="V25" s="106">
        <v>8732</v>
      </c>
      <c r="W25" s="106">
        <v>80</v>
      </c>
      <c r="X25" s="106">
        <v>0</v>
      </c>
      <c r="Y25" s="106">
        <v>0</v>
      </c>
      <c r="Z25" s="106">
        <v>0</v>
      </c>
      <c r="AA25" s="106">
        <v>0</v>
      </c>
      <c r="AB25" s="106">
        <v>468</v>
      </c>
      <c r="AC25" s="106">
        <v>8732</v>
      </c>
      <c r="AD25" s="106">
        <v>9200</v>
      </c>
      <c r="AE25" s="101" t="s">
        <v>119</v>
      </c>
      <c r="AF25" s="106">
        <v>4034</v>
      </c>
      <c r="AG25" s="106">
        <v>8</v>
      </c>
    </row>
    <row r="26" spans="1:33" x14ac:dyDescent="0.2">
      <c r="A26" s="101" t="s">
        <v>124</v>
      </c>
      <c r="B26" s="101" t="s">
        <v>123</v>
      </c>
      <c r="C26" s="102">
        <v>1128</v>
      </c>
      <c r="D26" s="102">
        <v>4</v>
      </c>
      <c r="E26" s="102">
        <v>1132</v>
      </c>
      <c r="F26" s="103">
        <v>-8.2658022690437594E-2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1132</v>
      </c>
      <c r="N26" s="103">
        <v>-8.2658022690437594E-2</v>
      </c>
      <c r="O26" s="106">
        <v>621</v>
      </c>
      <c r="P26" s="106">
        <v>1753</v>
      </c>
      <c r="Q26" s="103">
        <v>-0.14026483570377601</v>
      </c>
      <c r="R26" s="104">
        <v>5</v>
      </c>
      <c r="S26" s="107"/>
      <c r="T26" s="101" t="s">
        <v>60</v>
      </c>
      <c r="U26" s="106">
        <v>1228</v>
      </c>
      <c r="V26" s="106">
        <v>1234</v>
      </c>
      <c r="W26" s="106">
        <v>6</v>
      </c>
      <c r="X26" s="106">
        <v>0</v>
      </c>
      <c r="Y26" s="106">
        <v>0</v>
      </c>
      <c r="Z26" s="106">
        <v>0</v>
      </c>
      <c r="AA26" s="106">
        <v>0</v>
      </c>
      <c r="AB26" s="106">
        <v>805</v>
      </c>
      <c r="AC26" s="106">
        <v>1234</v>
      </c>
      <c r="AD26" s="106">
        <v>2039</v>
      </c>
      <c r="AE26" s="101" t="s">
        <v>122</v>
      </c>
      <c r="AF26" s="106">
        <v>4034</v>
      </c>
      <c r="AG26" s="106">
        <v>8</v>
      </c>
    </row>
    <row r="27" spans="1:33" x14ac:dyDescent="0.2">
      <c r="A27" s="101" t="s">
        <v>127</v>
      </c>
      <c r="B27" s="101" t="s">
        <v>126</v>
      </c>
      <c r="C27" s="102">
        <v>8865</v>
      </c>
      <c r="D27" s="102">
        <v>204</v>
      </c>
      <c r="E27" s="102">
        <v>9069</v>
      </c>
      <c r="F27" s="103">
        <v>-5.2549101546176299E-2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9069</v>
      </c>
      <c r="N27" s="103">
        <v>-5.2549101546176299E-2</v>
      </c>
      <c r="O27" s="106">
        <v>252</v>
      </c>
      <c r="P27" s="106">
        <v>9321</v>
      </c>
      <c r="Q27" s="103">
        <v>-0.14352660112101401</v>
      </c>
      <c r="R27" s="104">
        <v>5</v>
      </c>
      <c r="S27" s="107"/>
      <c r="T27" s="101" t="s">
        <v>60</v>
      </c>
      <c r="U27" s="106">
        <v>9386</v>
      </c>
      <c r="V27" s="106">
        <v>9572</v>
      </c>
      <c r="W27" s="106">
        <v>186</v>
      </c>
      <c r="X27" s="106">
        <v>0</v>
      </c>
      <c r="Y27" s="106">
        <v>0</v>
      </c>
      <c r="Z27" s="106">
        <v>0</v>
      </c>
      <c r="AA27" s="106">
        <v>0</v>
      </c>
      <c r="AB27" s="106">
        <v>1311</v>
      </c>
      <c r="AC27" s="106">
        <v>9572</v>
      </c>
      <c r="AD27" s="106">
        <v>10883</v>
      </c>
      <c r="AE27" s="101" t="s">
        <v>125</v>
      </c>
      <c r="AF27" s="106">
        <v>4034</v>
      </c>
      <c r="AG27" s="106">
        <v>8</v>
      </c>
    </row>
    <row r="28" spans="1:33" x14ac:dyDescent="0.2">
      <c r="A28" s="101" t="s">
        <v>130</v>
      </c>
      <c r="B28" s="101" t="s">
        <v>129</v>
      </c>
      <c r="C28" s="102">
        <v>34455</v>
      </c>
      <c r="D28" s="102">
        <v>144</v>
      </c>
      <c r="E28" s="102">
        <v>34599</v>
      </c>
      <c r="F28" s="103">
        <v>-6.6204253481593409E-2</v>
      </c>
      <c r="G28" s="102">
        <v>3253</v>
      </c>
      <c r="H28" s="102">
        <v>0</v>
      </c>
      <c r="I28" s="102">
        <v>3253</v>
      </c>
      <c r="J28" s="116">
        <v>0.51867413632119497</v>
      </c>
      <c r="K28" s="106">
        <v>0</v>
      </c>
      <c r="L28" s="103">
        <v>0</v>
      </c>
      <c r="M28" s="106">
        <v>37852</v>
      </c>
      <c r="N28" s="103">
        <v>-3.4239934683880202E-2</v>
      </c>
      <c r="O28" s="106">
        <v>478</v>
      </c>
      <c r="P28" s="106">
        <v>38330</v>
      </c>
      <c r="Q28" s="103">
        <v>-3.3144990414690698E-2</v>
      </c>
      <c r="R28" s="104">
        <v>4</v>
      </c>
      <c r="S28" s="107"/>
      <c r="T28" s="101" t="s">
        <v>60</v>
      </c>
      <c r="U28" s="106">
        <v>36910</v>
      </c>
      <c r="V28" s="106">
        <v>37052</v>
      </c>
      <c r="W28" s="106">
        <v>142</v>
      </c>
      <c r="X28" s="106">
        <v>2142</v>
      </c>
      <c r="Y28" s="106">
        <v>2142</v>
      </c>
      <c r="Z28" s="106">
        <v>0</v>
      </c>
      <c r="AA28" s="106">
        <v>0</v>
      </c>
      <c r="AB28" s="106">
        <v>450</v>
      </c>
      <c r="AC28" s="106">
        <v>39194</v>
      </c>
      <c r="AD28" s="106">
        <v>39644</v>
      </c>
      <c r="AE28" s="101" t="s">
        <v>128</v>
      </c>
      <c r="AF28" s="106">
        <v>4034</v>
      </c>
      <c r="AG28" s="106">
        <v>8</v>
      </c>
    </row>
    <row r="29" spans="1:33" x14ac:dyDescent="0.2">
      <c r="A29" s="101" t="s">
        <v>133</v>
      </c>
      <c r="B29" s="101" t="s">
        <v>132</v>
      </c>
      <c r="C29" s="102">
        <v>5251</v>
      </c>
      <c r="D29" s="102">
        <v>34</v>
      </c>
      <c r="E29" s="102">
        <v>5285</v>
      </c>
      <c r="F29" s="103">
        <v>2.3233301064859602E-2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5285</v>
      </c>
      <c r="N29" s="103">
        <v>2.3233301064859602E-2</v>
      </c>
      <c r="O29" s="106">
        <v>615</v>
      </c>
      <c r="P29" s="106">
        <v>5900</v>
      </c>
      <c r="Q29" s="103">
        <v>-0.16371367824238101</v>
      </c>
      <c r="R29" s="104">
        <v>5</v>
      </c>
      <c r="S29" s="107"/>
      <c r="T29" s="101" t="s">
        <v>60</v>
      </c>
      <c r="U29" s="106">
        <v>5133</v>
      </c>
      <c r="V29" s="106">
        <v>5165</v>
      </c>
      <c r="W29" s="106">
        <v>32</v>
      </c>
      <c r="X29" s="106">
        <v>0</v>
      </c>
      <c r="Y29" s="106">
        <v>0</v>
      </c>
      <c r="Z29" s="106">
        <v>0</v>
      </c>
      <c r="AA29" s="106">
        <v>0</v>
      </c>
      <c r="AB29" s="106">
        <v>1890</v>
      </c>
      <c r="AC29" s="106">
        <v>5165</v>
      </c>
      <c r="AD29" s="106">
        <v>7055</v>
      </c>
      <c r="AE29" s="101" t="s">
        <v>131</v>
      </c>
      <c r="AF29" s="106">
        <v>4034</v>
      </c>
      <c r="AG29" s="106">
        <v>8</v>
      </c>
    </row>
    <row r="30" spans="1:33" x14ac:dyDescent="0.2">
      <c r="A30" s="101" t="s">
        <v>136</v>
      </c>
      <c r="B30" s="101" t="s">
        <v>135</v>
      </c>
      <c r="C30" s="102">
        <v>1669</v>
      </c>
      <c r="D30" s="102">
        <v>18</v>
      </c>
      <c r="E30" s="102">
        <v>1687</v>
      </c>
      <c r="F30" s="103">
        <v>-0.31255093724531396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1687</v>
      </c>
      <c r="N30" s="103">
        <v>-0.31255093724531396</v>
      </c>
      <c r="O30" s="106">
        <v>824</v>
      </c>
      <c r="P30" s="106">
        <v>2511</v>
      </c>
      <c r="Q30" s="103">
        <v>-0.340425531914894</v>
      </c>
      <c r="R30" s="104">
        <v>5</v>
      </c>
      <c r="S30" s="107"/>
      <c r="T30" s="101" t="s">
        <v>60</v>
      </c>
      <c r="U30" s="106">
        <v>2448</v>
      </c>
      <c r="V30" s="106">
        <v>2454</v>
      </c>
      <c r="W30" s="106">
        <v>6</v>
      </c>
      <c r="X30" s="106">
        <v>0</v>
      </c>
      <c r="Y30" s="106">
        <v>0</v>
      </c>
      <c r="Z30" s="106">
        <v>0</v>
      </c>
      <c r="AA30" s="106">
        <v>0</v>
      </c>
      <c r="AB30" s="106">
        <v>1353</v>
      </c>
      <c r="AC30" s="106">
        <v>2454</v>
      </c>
      <c r="AD30" s="106">
        <v>3807</v>
      </c>
      <c r="AE30" s="101" t="s">
        <v>134</v>
      </c>
      <c r="AF30" s="106">
        <v>4034</v>
      </c>
      <c r="AG30" s="106">
        <v>8</v>
      </c>
    </row>
    <row r="31" spans="1:33" x14ac:dyDescent="0.2">
      <c r="A31" s="101" t="s">
        <v>139</v>
      </c>
      <c r="B31" s="101" t="s">
        <v>138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03">
        <v>-1</v>
      </c>
      <c r="R31" s="104">
        <v>5</v>
      </c>
      <c r="S31" s="107"/>
      <c r="T31" s="101" t="s">
        <v>60</v>
      </c>
      <c r="U31" s="106">
        <v>2453</v>
      </c>
      <c r="V31" s="106">
        <v>2453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2453</v>
      </c>
      <c r="AD31" s="106">
        <v>2453</v>
      </c>
      <c r="AE31" s="101" t="s">
        <v>137</v>
      </c>
      <c r="AF31" s="106">
        <v>4034</v>
      </c>
      <c r="AG31" s="106">
        <v>8</v>
      </c>
    </row>
    <row r="32" spans="1:33" x14ac:dyDescent="0.2">
      <c r="A32" s="101" t="s">
        <v>143</v>
      </c>
      <c r="B32" s="101" t="s">
        <v>141</v>
      </c>
      <c r="C32" s="102">
        <v>613093</v>
      </c>
      <c r="D32" s="102">
        <v>306356</v>
      </c>
      <c r="E32" s="102">
        <v>919449</v>
      </c>
      <c r="F32" s="103">
        <v>-1.3704845933117001E-2</v>
      </c>
      <c r="G32" s="102">
        <v>1019567</v>
      </c>
      <c r="H32" s="102">
        <v>261088</v>
      </c>
      <c r="I32" s="102">
        <v>1280655</v>
      </c>
      <c r="J32" s="116">
        <v>0.18128092358438702</v>
      </c>
      <c r="K32" s="106">
        <v>0</v>
      </c>
      <c r="L32" s="103">
        <v>0</v>
      </c>
      <c r="M32" s="106">
        <v>2200104</v>
      </c>
      <c r="N32" s="103">
        <v>9.1132537075674896E-2</v>
      </c>
      <c r="O32" s="106">
        <v>1602</v>
      </c>
      <c r="P32" s="106">
        <v>2201706</v>
      </c>
      <c r="Q32" s="103">
        <v>9.0749388415110807E-2</v>
      </c>
      <c r="R32" s="104">
        <v>1</v>
      </c>
      <c r="S32" s="107"/>
      <c r="T32" s="101" t="s">
        <v>142</v>
      </c>
      <c r="U32" s="106">
        <v>650715</v>
      </c>
      <c r="V32" s="106">
        <v>932225</v>
      </c>
      <c r="W32" s="106">
        <v>281510</v>
      </c>
      <c r="X32" s="106">
        <v>841232</v>
      </c>
      <c r="Y32" s="106">
        <v>1084124</v>
      </c>
      <c r="Z32" s="106">
        <v>242892</v>
      </c>
      <c r="AA32" s="106">
        <v>0</v>
      </c>
      <c r="AB32" s="106">
        <v>2177</v>
      </c>
      <c r="AC32" s="106">
        <v>2016349</v>
      </c>
      <c r="AD32" s="106">
        <v>2018526</v>
      </c>
      <c r="AE32" s="101" t="s">
        <v>140</v>
      </c>
      <c r="AF32" s="106">
        <v>4034</v>
      </c>
      <c r="AG32" s="106">
        <v>8</v>
      </c>
    </row>
    <row r="33" spans="1:33" x14ac:dyDescent="0.2">
      <c r="A33" s="101" t="s">
        <v>146</v>
      </c>
      <c r="B33" s="101" t="s">
        <v>145</v>
      </c>
      <c r="C33" s="102">
        <v>1912</v>
      </c>
      <c r="D33" s="102">
        <v>0</v>
      </c>
      <c r="E33" s="102">
        <v>1912</v>
      </c>
      <c r="F33" s="103">
        <v>0.12536786344908799</v>
      </c>
      <c r="G33" s="102">
        <v>16</v>
      </c>
      <c r="H33" s="102">
        <v>0</v>
      </c>
      <c r="I33" s="102">
        <v>16</v>
      </c>
      <c r="J33" s="116">
        <v>-0.90857142857142903</v>
      </c>
      <c r="K33" s="106">
        <v>0</v>
      </c>
      <c r="L33" s="103">
        <v>0</v>
      </c>
      <c r="M33" s="106">
        <v>1928</v>
      </c>
      <c r="N33" s="103">
        <v>2.8815368196371403E-2</v>
      </c>
      <c r="O33" s="106">
        <v>0</v>
      </c>
      <c r="P33" s="106">
        <v>1928</v>
      </c>
      <c r="Q33" s="103">
        <v>2.8815368196371403E-2</v>
      </c>
      <c r="R33" s="104">
        <v>5</v>
      </c>
      <c r="S33" s="107"/>
      <c r="T33" s="101" t="s">
        <v>60</v>
      </c>
      <c r="U33" s="106">
        <v>1699</v>
      </c>
      <c r="V33" s="106">
        <v>1699</v>
      </c>
      <c r="W33" s="106">
        <v>0</v>
      </c>
      <c r="X33" s="106">
        <v>175</v>
      </c>
      <c r="Y33" s="106">
        <v>175</v>
      </c>
      <c r="Z33" s="106">
        <v>0</v>
      </c>
      <c r="AA33" s="106">
        <v>0</v>
      </c>
      <c r="AB33" s="106">
        <v>0</v>
      </c>
      <c r="AC33" s="106">
        <v>1874</v>
      </c>
      <c r="AD33" s="106">
        <v>1874</v>
      </c>
      <c r="AE33" s="101" t="s">
        <v>144</v>
      </c>
      <c r="AF33" s="106">
        <v>4034</v>
      </c>
      <c r="AG33" s="106">
        <v>8</v>
      </c>
    </row>
    <row r="34" spans="1:33" x14ac:dyDescent="0.2">
      <c r="A34" s="101" t="s">
        <v>149</v>
      </c>
      <c r="B34" s="101" t="s">
        <v>148</v>
      </c>
      <c r="C34" s="102">
        <v>2646</v>
      </c>
      <c r="D34" s="102">
        <v>14</v>
      </c>
      <c r="E34" s="102">
        <v>2660</v>
      </c>
      <c r="F34" s="103">
        <v>-4.6594982078853001E-2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2660</v>
      </c>
      <c r="N34" s="103">
        <v>-4.6594982078853001E-2</v>
      </c>
      <c r="O34" s="106">
        <v>275</v>
      </c>
      <c r="P34" s="106">
        <v>2935</v>
      </c>
      <c r="Q34" s="103">
        <v>-0.28813970409895701</v>
      </c>
      <c r="R34" s="104">
        <v>5</v>
      </c>
      <c r="S34" s="107"/>
      <c r="T34" s="101" t="s">
        <v>60</v>
      </c>
      <c r="U34" s="106">
        <v>2786</v>
      </c>
      <c r="V34" s="106">
        <v>2790</v>
      </c>
      <c r="W34" s="106">
        <v>4</v>
      </c>
      <c r="X34" s="106">
        <v>0</v>
      </c>
      <c r="Y34" s="106">
        <v>0</v>
      </c>
      <c r="Z34" s="106">
        <v>0</v>
      </c>
      <c r="AA34" s="106">
        <v>0</v>
      </c>
      <c r="AB34" s="106">
        <v>1333</v>
      </c>
      <c r="AC34" s="106">
        <v>2790</v>
      </c>
      <c r="AD34" s="106">
        <v>4123</v>
      </c>
      <c r="AE34" s="101" t="s">
        <v>147</v>
      </c>
      <c r="AF34" s="106">
        <v>4034</v>
      </c>
      <c r="AG34" s="106">
        <v>8</v>
      </c>
    </row>
    <row r="35" spans="1:33" x14ac:dyDescent="0.2">
      <c r="A35" s="101" t="s">
        <v>152</v>
      </c>
      <c r="B35" s="101" t="s">
        <v>151</v>
      </c>
      <c r="C35" s="102">
        <v>694</v>
      </c>
      <c r="D35" s="102">
        <v>8</v>
      </c>
      <c r="E35" s="102">
        <v>702</v>
      </c>
      <c r="F35" s="103">
        <v>-0.21651785714285701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702</v>
      </c>
      <c r="N35" s="103">
        <v>-0.21651785714285701</v>
      </c>
      <c r="O35" s="106">
        <v>458</v>
      </c>
      <c r="P35" s="106">
        <v>1160</v>
      </c>
      <c r="Q35" s="103">
        <v>-0.15204678362573101</v>
      </c>
      <c r="R35" s="104">
        <v>5</v>
      </c>
      <c r="S35" s="107"/>
      <c r="T35" s="101" t="s">
        <v>60</v>
      </c>
      <c r="U35" s="106">
        <v>896</v>
      </c>
      <c r="V35" s="106">
        <v>896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472</v>
      </c>
      <c r="AC35" s="106">
        <v>896</v>
      </c>
      <c r="AD35" s="106">
        <v>1368</v>
      </c>
      <c r="AE35" s="101" t="s">
        <v>150</v>
      </c>
      <c r="AF35" s="106">
        <v>4034</v>
      </c>
      <c r="AG35" s="106">
        <v>8</v>
      </c>
    </row>
    <row r="36" spans="1:33" x14ac:dyDescent="0.2">
      <c r="A36" s="101" t="s">
        <v>155</v>
      </c>
      <c r="B36" s="101" t="s">
        <v>154</v>
      </c>
      <c r="C36" s="102">
        <v>2669</v>
      </c>
      <c r="D36" s="102">
        <v>6</v>
      </c>
      <c r="E36" s="102">
        <v>2675</v>
      </c>
      <c r="F36" s="103">
        <v>-0.112180550945901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2675</v>
      </c>
      <c r="N36" s="103">
        <v>-0.112180550945901</v>
      </c>
      <c r="O36" s="106">
        <v>628</v>
      </c>
      <c r="P36" s="106">
        <v>3303</v>
      </c>
      <c r="Q36" s="103">
        <v>-9.0082644628099201E-2</v>
      </c>
      <c r="R36" s="104">
        <v>5</v>
      </c>
      <c r="S36" s="107"/>
      <c r="T36" s="101" t="s">
        <v>60</v>
      </c>
      <c r="U36" s="106">
        <v>3009</v>
      </c>
      <c r="V36" s="106">
        <v>3013</v>
      </c>
      <c r="W36" s="106">
        <v>4</v>
      </c>
      <c r="X36" s="106">
        <v>0</v>
      </c>
      <c r="Y36" s="106">
        <v>0</v>
      </c>
      <c r="Z36" s="106">
        <v>0</v>
      </c>
      <c r="AA36" s="106">
        <v>0</v>
      </c>
      <c r="AB36" s="106">
        <v>617</v>
      </c>
      <c r="AC36" s="106">
        <v>3013</v>
      </c>
      <c r="AD36" s="106">
        <v>3630</v>
      </c>
      <c r="AE36" s="101" t="s">
        <v>153</v>
      </c>
      <c r="AF36" s="106">
        <v>4034</v>
      </c>
      <c r="AG36" s="106">
        <v>8</v>
      </c>
    </row>
    <row r="37" spans="1:33" x14ac:dyDescent="0.2">
      <c r="A37" s="101" t="s">
        <v>158</v>
      </c>
      <c r="B37" s="101" t="s">
        <v>157</v>
      </c>
      <c r="C37" s="102">
        <v>5701</v>
      </c>
      <c r="D37" s="102">
        <v>2</v>
      </c>
      <c r="E37" s="102">
        <v>5703</v>
      </c>
      <c r="F37" s="103">
        <v>-7.8228543720704702E-2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5703</v>
      </c>
      <c r="N37" s="103">
        <v>-7.8228543720704702E-2</v>
      </c>
      <c r="O37" s="106">
        <v>706</v>
      </c>
      <c r="P37" s="106">
        <v>6409</v>
      </c>
      <c r="Q37" s="103">
        <v>-0.219271531246193</v>
      </c>
      <c r="R37" s="104">
        <v>5</v>
      </c>
      <c r="S37" s="107"/>
      <c r="T37" s="101" t="s">
        <v>60</v>
      </c>
      <c r="U37" s="106">
        <v>6141</v>
      </c>
      <c r="V37" s="106">
        <v>6187</v>
      </c>
      <c r="W37" s="106">
        <v>46</v>
      </c>
      <c r="X37" s="106">
        <v>0</v>
      </c>
      <c r="Y37" s="106">
        <v>0</v>
      </c>
      <c r="Z37" s="106">
        <v>0</v>
      </c>
      <c r="AA37" s="106">
        <v>0</v>
      </c>
      <c r="AB37" s="106">
        <v>2022</v>
      </c>
      <c r="AC37" s="106">
        <v>6187</v>
      </c>
      <c r="AD37" s="106">
        <v>8209</v>
      </c>
      <c r="AE37" s="101" t="s">
        <v>156</v>
      </c>
      <c r="AF37" s="106">
        <v>4034</v>
      </c>
      <c r="AG37" s="106">
        <v>8</v>
      </c>
    </row>
    <row r="38" spans="1:33" x14ac:dyDescent="0.2">
      <c r="A38" s="101" t="s">
        <v>161</v>
      </c>
      <c r="B38" s="101" t="s">
        <v>160</v>
      </c>
      <c r="C38" s="102">
        <v>4871</v>
      </c>
      <c r="D38" s="102">
        <v>736</v>
      </c>
      <c r="E38" s="102">
        <v>5607</v>
      </c>
      <c r="F38" s="103">
        <v>-0.126907505450016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5607</v>
      </c>
      <c r="N38" s="103">
        <v>-0.126907505450016</v>
      </c>
      <c r="O38" s="106">
        <v>1533</v>
      </c>
      <c r="P38" s="106">
        <v>7140</v>
      </c>
      <c r="Q38" s="103">
        <v>-0.10716518694510399</v>
      </c>
      <c r="R38" s="104">
        <v>5</v>
      </c>
      <c r="S38" s="107"/>
      <c r="T38" s="101" t="s">
        <v>60</v>
      </c>
      <c r="U38" s="106">
        <v>5300</v>
      </c>
      <c r="V38" s="106">
        <v>6422</v>
      </c>
      <c r="W38" s="106">
        <v>1122</v>
      </c>
      <c r="X38" s="106">
        <v>0</v>
      </c>
      <c r="Y38" s="106">
        <v>0</v>
      </c>
      <c r="Z38" s="106">
        <v>0</v>
      </c>
      <c r="AA38" s="106">
        <v>0</v>
      </c>
      <c r="AB38" s="106">
        <v>1575</v>
      </c>
      <c r="AC38" s="106">
        <v>6422</v>
      </c>
      <c r="AD38" s="106">
        <v>7997</v>
      </c>
      <c r="AE38" s="101" t="s">
        <v>159</v>
      </c>
      <c r="AF38" s="106">
        <v>4034</v>
      </c>
      <c r="AG38" s="106">
        <v>8</v>
      </c>
    </row>
    <row r="39" spans="1:33" x14ac:dyDescent="0.2">
      <c r="A39" s="101" t="s">
        <v>164</v>
      </c>
      <c r="B39" s="101" t="s">
        <v>163</v>
      </c>
      <c r="C39" s="102">
        <v>180896</v>
      </c>
      <c r="D39" s="102">
        <v>5136</v>
      </c>
      <c r="E39" s="102">
        <v>186032</v>
      </c>
      <c r="F39" s="103">
        <v>-9.9236419451209798E-2</v>
      </c>
      <c r="G39" s="102">
        <v>116229</v>
      </c>
      <c r="H39" s="102">
        <v>5256</v>
      </c>
      <c r="I39" s="102">
        <v>121485</v>
      </c>
      <c r="J39" s="116">
        <v>4.8170005694466E-2</v>
      </c>
      <c r="K39" s="106">
        <v>14729</v>
      </c>
      <c r="L39" s="103">
        <v>-0.101999756127302</v>
      </c>
      <c r="M39" s="106">
        <v>322246</v>
      </c>
      <c r="N39" s="103">
        <v>-4.8947705493299007E-2</v>
      </c>
      <c r="O39" s="106">
        <v>1125</v>
      </c>
      <c r="P39" s="106">
        <v>323371</v>
      </c>
      <c r="Q39" s="103">
        <v>-4.6407044363447607E-2</v>
      </c>
      <c r="R39" s="104">
        <v>2</v>
      </c>
      <c r="S39" s="107"/>
      <c r="T39" s="101" t="s">
        <v>60</v>
      </c>
      <c r="U39" s="106">
        <v>200741</v>
      </c>
      <c r="V39" s="106">
        <v>206527</v>
      </c>
      <c r="W39" s="106">
        <v>5786</v>
      </c>
      <c r="X39" s="106">
        <v>110220</v>
      </c>
      <c r="Y39" s="106">
        <v>115902</v>
      </c>
      <c r="Z39" s="106">
        <v>5682</v>
      </c>
      <c r="AA39" s="106">
        <v>16402</v>
      </c>
      <c r="AB39" s="106">
        <v>277</v>
      </c>
      <c r="AC39" s="106">
        <v>338831</v>
      </c>
      <c r="AD39" s="106">
        <v>339108</v>
      </c>
      <c r="AE39" s="101" t="s">
        <v>162</v>
      </c>
      <c r="AF39" s="106">
        <v>4034</v>
      </c>
      <c r="AG39" s="106">
        <v>8</v>
      </c>
    </row>
    <row r="40" spans="1:33" x14ac:dyDescent="0.2">
      <c r="A40" s="101" t="s">
        <v>167</v>
      </c>
      <c r="B40" s="101" t="s">
        <v>166</v>
      </c>
      <c r="C40" s="102">
        <v>7713</v>
      </c>
      <c r="D40" s="102">
        <v>46</v>
      </c>
      <c r="E40" s="102">
        <v>7759</v>
      </c>
      <c r="F40" s="103">
        <v>-8.05782675672473E-2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7759</v>
      </c>
      <c r="N40" s="103">
        <v>-8.05782675672473E-2</v>
      </c>
      <c r="O40" s="106">
        <v>1181</v>
      </c>
      <c r="P40" s="106">
        <v>8940</v>
      </c>
      <c r="Q40" s="103">
        <v>-5.4368521260842004E-2</v>
      </c>
      <c r="R40" s="104">
        <v>5</v>
      </c>
      <c r="S40" s="107"/>
      <c r="T40" s="101" t="s">
        <v>60</v>
      </c>
      <c r="U40" s="106">
        <v>8313</v>
      </c>
      <c r="V40" s="106">
        <v>8439</v>
      </c>
      <c r="W40" s="106">
        <v>126</v>
      </c>
      <c r="X40" s="106">
        <v>0</v>
      </c>
      <c r="Y40" s="106">
        <v>0</v>
      </c>
      <c r="Z40" s="106">
        <v>0</v>
      </c>
      <c r="AA40" s="106">
        <v>0</v>
      </c>
      <c r="AB40" s="106">
        <v>1015</v>
      </c>
      <c r="AC40" s="106">
        <v>8439</v>
      </c>
      <c r="AD40" s="106">
        <v>9454</v>
      </c>
      <c r="AE40" s="101" t="s">
        <v>165</v>
      </c>
      <c r="AF40" s="106">
        <v>4034</v>
      </c>
      <c r="AG40" s="106">
        <v>8</v>
      </c>
    </row>
    <row r="41" spans="1:33" x14ac:dyDescent="0.2">
      <c r="A41" s="101" t="s">
        <v>170</v>
      </c>
      <c r="B41" s="101" t="s">
        <v>169</v>
      </c>
      <c r="C41" s="102">
        <v>15572</v>
      </c>
      <c r="D41" s="102">
        <v>10</v>
      </c>
      <c r="E41" s="102">
        <v>15582</v>
      </c>
      <c r="F41" s="103">
        <v>-9.2328304304770806E-2</v>
      </c>
      <c r="G41" s="102">
        <v>155</v>
      </c>
      <c r="H41" s="102">
        <v>0</v>
      </c>
      <c r="I41" s="102">
        <v>155</v>
      </c>
      <c r="J41" s="116">
        <v>-0.636150234741784</v>
      </c>
      <c r="K41" s="106">
        <v>0</v>
      </c>
      <c r="L41" s="103">
        <v>0</v>
      </c>
      <c r="M41" s="106">
        <v>15737</v>
      </c>
      <c r="N41" s="103">
        <v>-0.10549650429148001</v>
      </c>
      <c r="O41" s="106">
        <v>0</v>
      </c>
      <c r="P41" s="106">
        <v>15737</v>
      </c>
      <c r="Q41" s="103">
        <v>-0.10549650429148001</v>
      </c>
      <c r="R41" s="104">
        <v>4</v>
      </c>
      <c r="S41" s="107"/>
      <c r="T41" s="101" t="s">
        <v>60</v>
      </c>
      <c r="U41" s="106">
        <v>17143</v>
      </c>
      <c r="V41" s="106">
        <v>17167</v>
      </c>
      <c r="W41" s="106">
        <v>24</v>
      </c>
      <c r="X41" s="106">
        <v>426</v>
      </c>
      <c r="Y41" s="106">
        <v>426</v>
      </c>
      <c r="Z41" s="106">
        <v>0</v>
      </c>
      <c r="AA41" s="106">
        <v>0</v>
      </c>
      <c r="AB41" s="106">
        <v>0</v>
      </c>
      <c r="AC41" s="106">
        <v>17593</v>
      </c>
      <c r="AD41" s="106">
        <v>17593</v>
      </c>
      <c r="AE41" s="101" t="s">
        <v>168</v>
      </c>
      <c r="AF41" s="106">
        <v>4034</v>
      </c>
      <c r="AG41" s="106">
        <v>8</v>
      </c>
    </row>
    <row r="42" spans="1:33" x14ac:dyDescent="0.2">
      <c r="A42" s="101" t="s">
        <v>173</v>
      </c>
      <c r="B42" s="101" t="s">
        <v>172</v>
      </c>
      <c r="C42" s="102">
        <v>7413</v>
      </c>
      <c r="D42" s="102">
        <v>160</v>
      </c>
      <c r="E42" s="102">
        <v>7573</v>
      </c>
      <c r="F42" s="103">
        <v>6.2578925213974998E-2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7573</v>
      </c>
      <c r="N42" s="103">
        <v>6.2578925213974998E-2</v>
      </c>
      <c r="O42" s="106">
        <v>1213</v>
      </c>
      <c r="P42" s="106">
        <v>8786</v>
      </c>
      <c r="Q42" s="103">
        <v>0.18537506745817603</v>
      </c>
      <c r="R42" s="104">
        <v>5</v>
      </c>
      <c r="S42" s="107"/>
      <c r="T42" s="101" t="s">
        <v>60</v>
      </c>
      <c r="U42" s="106">
        <v>7117</v>
      </c>
      <c r="V42" s="106">
        <v>7127</v>
      </c>
      <c r="W42" s="106">
        <v>10</v>
      </c>
      <c r="X42" s="106">
        <v>0</v>
      </c>
      <c r="Y42" s="106">
        <v>0</v>
      </c>
      <c r="Z42" s="106">
        <v>0</v>
      </c>
      <c r="AA42" s="106">
        <v>0</v>
      </c>
      <c r="AB42" s="106">
        <v>285</v>
      </c>
      <c r="AC42" s="106">
        <v>7127</v>
      </c>
      <c r="AD42" s="106">
        <v>7412</v>
      </c>
      <c r="AE42" s="101" t="s">
        <v>171</v>
      </c>
      <c r="AF42" s="106">
        <v>4034</v>
      </c>
      <c r="AG42" s="106">
        <v>8</v>
      </c>
    </row>
    <row r="43" spans="1:33" x14ac:dyDescent="0.2">
      <c r="A43" s="101" t="s">
        <v>176</v>
      </c>
      <c r="B43" s="101" t="s">
        <v>175</v>
      </c>
      <c r="C43" s="102">
        <v>1083</v>
      </c>
      <c r="D43" s="102">
        <v>0</v>
      </c>
      <c r="E43" s="102">
        <v>1083</v>
      </c>
      <c r="F43" s="103">
        <v>-8.6846543001686302E-2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1083</v>
      </c>
      <c r="N43" s="103">
        <v>-8.6846543001686302E-2</v>
      </c>
      <c r="O43" s="106">
        <v>627</v>
      </c>
      <c r="P43" s="106">
        <v>1710</v>
      </c>
      <c r="Q43" s="103">
        <v>-0.151785714285714</v>
      </c>
      <c r="R43" s="104">
        <v>5</v>
      </c>
      <c r="S43" s="107"/>
      <c r="T43" s="101" t="s">
        <v>60</v>
      </c>
      <c r="U43" s="106">
        <v>1178</v>
      </c>
      <c r="V43" s="106">
        <v>1186</v>
      </c>
      <c r="W43" s="106">
        <v>8</v>
      </c>
      <c r="X43" s="106">
        <v>0</v>
      </c>
      <c r="Y43" s="106">
        <v>0</v>
      </c>
      <c r="Z43" s="106">
        <v>0</v>
      </c>
      <c r="AA43" s="106">
        <v>0</v>
      </c>
      <c r="AB43" s="106">
        <v>830</v>
      </c>
      <c r="AC43" s="106">
        <v>1186</v>
      </c>
      <c r="AD43" s="106">
        <v>2016</v>
      </c>
      <c r="AE43" s="101" t="s">
        <v>174</v>
      </c>
      <c r="AF43" s="106">
        <v>4034</v>
      </c>
      <c r="AG43" s="106">
        <v>8</v>
      </c>
    </row>
    <row r="44" spans="1:33" x14ac:dyDescent="0.2">
      <c r="A44" s="101" t="s">
        <v>179</v>
      </c>
      <c r="B44" s="101" t="s">
        <v>178</v>
      </c>
      <c r="C44" s="102">
        <v>115487</v>
      </c>
      <c r="D44" s="102">
        <v>36324</v>
      </c>
      <c r="E44" s="102">
        <v>151811</v>
      </c>
      <c r="F44" s="103">
        <v>3.3768692288835001E-2</v>
      </c>
      <c r="G44" s="102">
        <v>5335</v>
      </c>
      <c r="H44" s="102">
        <v>208</v>
      </c>
      <c r="I44" s="102">
        <v>5543</v>
      </c>
      <c r="J44" s="116">
        <v>0.73816243336469101</v>
      </c>
      <c r="K44" s="106">
        <v>0</v>
      </c>
      <c r="L44" s="103">
        <v>0</v>
      </c>
      <c r="M44" s="106">
        <v>157354</v>
      </c>
      <c r="N44" s="103">
        <v>4.8740011063642598E-2</v>
      </c>
      <c r="O44" s="106">
        <v>9627</v>
      </c>
      <c r="P44" s="106">
        <v>166981</v>
      </c>
      <c r="Q44" s="103">
        <v>4.8849275143840604E-2</v>
      </c>
      <c r="R44" s="104">
        <v>3</v>
      </c>
      <c r="S44" s="107"/>
      <c r="T44" s="101" t="s">
        <v>60</v>
      </c>
      <c r="U44" s="106">
        <v>115006</v>
      </c>
      <c r="V44" s="106">
        <v>146852</v>
      </c>
      <c r="W44" s="106">
        <v>31846</v>
      </c>
      <c r="X44" s="106">
        <v>3153</v>
      </c>
      <c r="Y44" s="106">
        <v>3189</v>
      </c>
      <c r="Z44" s="106">
        <v>36</v>
      </c>
      <c r="AA44" s="106">
        <v>0</v>
      </c>
      <c r="AB44" s="106">
        <v>9163</v>
      </c>
      <c r="AC44" s="106">
        <v>150041</v>
      </c>
      <c r="AD44" s="106">
        <v>159204</v>
      </c>
      <c r="AE44" s="101" t="s">
        <v>177</v>
      </c>
      <c r="AF44" s="106">
        <v>4034</v>
      </c>
      <c r="AG44" s="106">
        <v>8</v>
      </c>
    </row>
    <row r="45" spans="1:33" x14ac:dyDescent="0.2">
      <c r="A45" s="101" t="s">
        <v>182</v>
      </c>
      <c r="B45" s="101" t="s">
        <v>181</v>
      </c>
      <c r="C45" s="102">
        <v>244117</v>
      </c>
      <c r="D45" s="102">
        <v>33408</v>
      </c>
      <c r="E45" s="102">
        <v>277525</v>
      </c>
      <c r="F45" s="103">
        <v>-3.4218640163141405E-2</v>
      </c>
      <c r="G45" s="102">
        <v>65344</v>
      </c>
      <c r="H45" s="102">
        <v>1326</v>
      </c>
      <c r="I45" s="102">
        <v>66670</v>
      </c>
      <c r="J45" s="116">
        <v>1.0764099454214702E-2</v>
      </c>
      <c r="K45" s="106">
        <v>0</v>
      </c>
      <c r="L45" s="103">
        <v>0</v>
      </c>
      <c r="M45" s="106">
        <v>344195</v>
      </c>
      <c r="N45" s="103">
        <v>-2.5820931851759599E-2</v>
      </c>
      <c r="O45" s="106">
        <v>439</v>
      </c>
      <c r="P45" s="106">
        <v>344634</v>
      </c>
      <c r="Q45" s="103">
        <v>-2.5000636544440701E-2</v>
      </c>
      <c r="R45" s="104">
        <v>2</v>
      </c>
      <c r="S45" s="107"/>
      <c r="T45" s="101" t="s">
        <v>60</v>
      </c>
      <c r="U45" s="106">
        <v>248436</v>
      </c>
      <c r="V45" s="106">
        <v>287358</v>
      </c>
      <c r="W45" s="106">
        <v>38922</v>
      </c>
      <c r="X45" s="106">
        <v>64224</v>
      </c>
      <c r="Y45" s="106">
        <v>65960</v>
      </c>
      <c r="Z45" s="106">
        <v>1736</v>
      </c>
      <c r="AA45" s="106">
        <v>0</v>
      </c>
      <c r="AB45" s="106">
        <v>153</v>
      </c>
      <c r="AC45" s="106">
        <v>353318</v>
      </c>
      <c r="AD45" s="106">
        <v>353471</v>
      </c>
      <c r="AE45" s="101" t="s">
        <v>180</v>
      </c>
      <c r="AF45" s="106">
        <v>4034</v>
      </c>
      <c r="AG45" s="106">
        <v>8</v>
      </c>
    </row>
    <row r="46" spans="1:33" x14ac:dyDescent="0.2">
      <c r="A46" s="101" t="s">
        <v>185</v>
      </c>
      <c r="B46" s="101" t="s">
        <v>184</v>
      </c>
      <c r="C46" s="102">
        <v>4716</v>
      </c>
      <c r="D46" s="102">
        <v>1042</v>
      </c>
      <c r="E46" s="102">
        <v>5758</v>
      </c>
      <c r="F46" s="103">
        <v>-8.1658692185008E-2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5758</v>
      </c>
      <c r="N46" s="103">
        <v>-8.1658692185008E-2</v>
      </c>
      <c r="O46" s="106">
        <v>1961</v>
      </c>
      <c r="P46" s="106">
        <v>7719</v>
      </c>
      <c r="Q46" s="103">
        <v>-0.10670061335493601</v>
      </c>
      <c r="R46" s="104">
        <v>5</v>
      </c>
      <c r="S46" s="107"/>
      <c r="T46" s="101" t="s">
        <v>60</v>
      </c>
      <c r="U46" s="106">
        <v>5074</v>
      </c>
      <c r="V46" s="106">
        <v>6270</v>
      </c>
      <c r="W46" s="106">
        <v>1196</v>
      </c>
      <c r="X46" s="106">
        <v>0</v>
      </c>
      <c r="Y46" s="106">
        <v>0</v>
      </c>
      <c r="Z46" s="106">
        <v>0</v>
      </c>
      <c r="AA46" s="106">
        <v>0</v>
      </c>
      <c r="AB46" s="106">
        <v>2371</v>
      </c>
      <c r="AC46" s="106">
        <v>6270</v>
      </c>
      <c r="AD46" s="106">
        <v>8641</v>
      </c>
      <c r="AE46" s="101" t="s">
        <v>183</v>
      </c>
      <c r="AF46" s="106">
        <v>4034</v>
      </c>
      <c r="AG46" s="106">
        <v>8</v>
      </c>
    </row>
    <row r="47" spans="1:33" x14ac:dyDescent="0.2">
      <c r="A47" s="101" t="s">
        <v>188</v>
      </c>
      <c r="B47" s="101" t="s">
        <v>187</v>
      </c>
      <c r="C47" s="102">
        <v>870</v>
      </c>
      <c r="D47" s="102">
        <v>88</v>
      </c>
      <c r="E47" s="102">
        <v>958</v>
      </c>
      <c r="F47" s="103">
        <v>-0.123513266239707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958</v>
      </c>
      <c r="N47" s="103">
        <v>-0.123513266239707</v>
      </c>
      <c r="O47" s="106">
        <v>1453</v>
      </c>
      <c r="P47" s="106">
        <v>2411</v>
      </c>
      <c r="Q47" s="103">
        <v>-0.11098820058997101</v>
      </c>
      <c r="R47" s="104">
        <v>5</v>
      </c>
      <c r="S47" s="107"/>
      <c r="T47" s="101" t="s">
        <v>60</v>
      </c>
      <c r="U47" s="106">
        <v>1065</v>
      </c>
      <c r="V47" s="106">
        <v>1093</v>
      </c>
      <c r="W47" s="106">
        <v>28</v>
      </c>
      <c r="X47" s="106">
        <v>0</v>
      </c>
      <c r="Y47" s="106">
        <v>0</v>
      </c>
      <c r="Z47" s="106">
        <v>0</v>
      </c>
      <c r="AA47" s="106">
        <v>0</v>
      </c>
      <c r="AB47" s="106">
        <v>1619</v>
      </c>
      <c r="AC47" s="106">
        <v>1093</v>
      </c>
      <c r="AD47" s="106">
        <v>2712</v>
      </c>
      <c r="AE47" s="101" t="s">
        <v>186</v>
      </c>
      <c r="AF47" s="106">
        <v>4034</v>
      </c>
      <c r="AG47" s="106">
        <v>8</v>
      </c>
    </row>
    <row r="48" spans="1:33" x14ac:dyDescent="0.2">
      <c r="A48" s="101" t="s">
        <v>191</v>
      </c>
      <c r="B48" s="101" t="s">
        <v>190</v>
      </c>
      <c r="C48" s="102">
        <v>583</v>
      </c>
      <c r="D48" s="102">
        <v>0</v>
      </c>
      <c r="E48" s="102">
        <v>583</v>
      </c>
      <c r="F48" s="103">
        <v>-0.18688981868898202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583</v>
      </c>
      <c r="N48" s="103">
        <v>-0.18688981868898202</v>
      </c>
      <c r="O48" s="106">
        <v>0</v>
      </c>
      <c r="P48" s="106">
        <v>583</v>
      </c>
      <c r="Q48" s="103">
        <v>-0.18688981868898202</v>
      </c>
      <c r="R48" s="104">
        <v>5</v>
      </c>
      <c r="S48" s="107"/>
      <c r="T48" s="101" t="s">
        <v>60</v>
      </c>
      <c r="U48" s="106">
        <v>717</v>
      </c>
      <c r="V48" s="106">
        <v>717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717</v>
      </c>
      <c r="AD48" s="106">
        <v>717</v>
      </c>
      <c r="AE48" s="101" t="s">
        <v>189</v>
      </c>
      <c r="AF48" s="106">
        <v>4034</v>
      </c>
      <c r="AG48" s="106">
        <v>8</v>
      </c>
    </row>
    <row r="49" spans="1:33" x14ac:dyDescent="0.2">
      <c r="A49" s="101" t="s">
        <v>194</v>
      </c>
      <c r="B49" s="101" t="s">
        <v>193</v>
      </c>
      <c r="C49" s="102">
        <v>8720</v>
      </c>
      <c r="D49" s="102">
        <v>56</v>
      </c>
      <c r="E49" s="102">
        <v>8776</v>
      </c>
      <c r="F49" s="103">
        <v>7.4173806609547102E-2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8776</v>
      </c>
      <c r="N49" s="103">
        <v>7.4173806609547102E-2</v>
      </c>
      <c r="O49" s="106">
        <v>182</v>
      </c>
      <c r="P49" s="106">
        <v>8958</v>
      </c>
      <c r="Q49" s="103">
        <v>6.9995222169135202E-2</v>
      </c>
      <c r="R49" s="104">
        <v>5</v>
      </c>
      <c r="S49" s="107"/>
      <c r="T49" s="101" t="s">
        <v>60</v>
      </c>
      <c r="U49" s="106">
        <v>8090</v>
      </c>
      <c r="V49" s="106">
        <v>8170</v>
      </c>
      <c r="W49" s="106">
        <v>80</v>
      </c>
      <c r="X49" s="106">
        <v>0</v>
      </c>
      <c r="Y49" s="106">
        <v>0</v>
      </c>
      <c r="Z49" s="106">
        <v>0</v>
      </c>
      <c r="AA49" s="106">
        <v>0</v>
      </c>
      <c r="AB49" s="106">
        <v>202</v>
      </c>
      <c r="AC49" s="106">
        <v>8170</v>
      </c>
      <c r="AD49" s="106">
        <v>8372</v>
      </c>
      <c r="AE49" s="101" t="s">
        <v>192</v>
      </c>
      <c r="AF49" s="106">
        <v>4034</v>
      </c>
      <c r="AG49" s="106">
        <v>8</v>
      </c>
    </row>
    <row r="50" spans="1:33" x14ac:dyDescent="0.2">
      <c r="A50" s="101" t="s">
        <v>197</v>
      </c>
      <c r="B50" s="101" t="s">
        <v>196</v>
      </c>
      <c r="C50" s="102">
        <v>63754</v>
      </c>
      <c r="D50" s="102">
        <v>438</v>
      </c>
      <c r="E50" s="102">
        <v>64192</v>
      </c>
      <c r="F50" s="103">
        <v>-1.2658617242174902E-2</v>
      </c>
      <c r="G50" s="102">
        <v>21962</v>
      </c>
      <c r="H50" s="102">
        <v>38</v>
      </c>
      <c r="I50" s="102">
        <v>22000</v>
      </c>
      <c r="J50" s="116">
        <v>7.3432544523054408E-2</v>
      </c>
      <c r="K50" s="106">
        <v>0</v>
      </c>
      <c r="L50" s="103">
        <v>0</v>
      </c>
      <c r="M50" s="106">
        <v>86192</v>
      </c>
      <c r="N50" s="103">
        <v>7.9756753596070592E-3</v>
      </c>
      <c r="O50" s="106">
        <v>1205</v>
      </c>
      <c r="P50" s="106">
        <v>87397</v>
      </c>
      <c r="Q50" s="103">
        <v>1.95280146518437E-2</v>
      </c>
      <c r="R50" s="104">
        <v>3</v>
      </c>
      <c r="S50" s="108"/>
      <c r="T50" s="101" t="s">
        <v>60</v>
      </c>
      <c r="U50" s="106">
        <v>64439</v>
      </c>
      <c r="V50" s="106">
        <v>65015</v>
      </c>
      <c r="W50" s="106">
        <v>576</v>
      </c>
      <c r="X50" s="106">
        <v>20495</v>
      </c>
      <c r="Y50" s="106">
        <v>20495</v>
      </c>
      <c r="Z50" s="106">
        <v>0</v>
      </c>
      <c r="AA50" s="106">
        <v>0</v>
      </c>
      <c r="AB50" s="106">
        <v>213</v>
      </c>
      <c r="AC50" s="106">
        <v>85510</v>
      </c>
      <c r="AD50" s="106">
        <v>85723</v>
      </c>
      <c r="AE50" s="101" t="s">
        <v>195</v>
      </c>
      <c r="AF50" s="106">
        <v>4034</v>
      </c>
      <c r="AG50" s="106">
        <v>8</v>
      </c>
    </row>
    <row r="51" spans="1:33" x14ac:dyDescent="0.2">
      <c r="A51" s="109" t="s">
        <v>245</v>
      </c>
      <c r="B51" s="110"/>
      <c r="C51" s="111">
        <v>1967646</v>
      </c>
      <c r="D51" s="111">
        <v>451128</v>
      </c>
      <c r="E51" s="111">
        <v>2418774</v>
      </c>
      <c r="F51" s="112">
        <v>-2.7366567075353003E-2</v>
      </c>
      <c r="G51" s="111">
        <v>1441106</v>
      </c>
      <c r="H51" s="111">
        <v>275242</v>
      </c>
      <c r="I51" s="111">
        <v>1716348</v>
      </c>
      <c r="J51" s="117">
        <v>0.15139444101943497</v>
      </c>
      <c r="K51" s="118">
        <v>36562</v>
      </c>
      <c r="L51" s="112">
        <v>-9.3945927192525994E-2</v>
      </c>
      <c r="M51" s="118">
        <v>4171684</v>
      </c>
      <c r="N51" s="112">
        <v>3.8287124563074995E-2</v>
      </c>
      <c r="O51" s="118">
        <v>57866</v>
      </c>
      <c r="P51" s="118">
        <v>4229550</v>
      </c>
      <c r="Q51" s="112">
        <v>3.7483381329199303E-2</v>
      </c>
      <c r="R51" s="113">
        <v>0</v>
      </c>
      <c r="S51" s="114" t="s">
        <v>198</v>
      </c>
      <c r="T51" s="114">
        <v>0</v>
      </c>
      <c r="U51" s="115">
        <v>2054804</v>
      </c>
      <c r="V51" s="115">
        <v>2486830</v>
      </c>
      <c r="W51" s="115">
        <v>432026</v>
      </c>
      <c r="X51" s="115">
        <v>1234035</v>
      </c>
      <c r="Y51" s="115">
        <v>1490669</v>
      </c>
      <c r="Z51" s="115">
        <v>256634</v>
      </c>
      <c r="AA51" s="115">
        <v>40353</v>
      </c>
      <c r="AB51" s="115">
        <v>58888</v>
      </c>
      <c r="AC51" s="115">
        <v>4017852</v>
      </c>
      <c r="AD51" s="115">
        <v>4076740</v>
      </c>
      <c r="AE51" s="114">
        <v>0</v>
      </c>
      <c r="AF51" s="115">
        <v>185564</v>
      </c>
      <c r="AG51" s="115">
        <v>368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18</v>
      </c>
      <c r="V52" s="106">
        <v>18</v>
      </c>
      <c r="W52" s="106">
        <v>0</v>
      </c>
      <c r="X52" s="106">
        <v>119419</v>
      </c>
      <c r="Y52" s="106">
        <v>119419</v>
      </c>
      <c r="Z52" s="106">
        <v>0</v>
      </c>
      <c r="AA52" s="106">
        <v>0</v>
      </c>
      <c r="AB52" s="106">
        <v>0</v>
      </c>
      <c r="AC52" s="106">
        <v>119437</v>
      </c>
      <c r="AD52" s="106">
        <v>119437</v>
      </c>
      <c r="AE52" s="101" t="s">
        <v>199</v>
      </c>
      <c r="AF52" s="106">
        <v>4034</v>
      </c>
      <c r="AG52" s="106">
        <v>8</v>
      </c>
    </row>
    <row r="53" spans="1:33" x14ac:dyDescent="0.2">
      <c r="A53" s="101" t="s">
        <v>204</v>
      </c>
      <c r="B53" s="101" t="s">
        <v>203</v>
      </c>
      <c r="C53" s="102">
        <v>194</v>
      </c>
      <c r="D53" s="102">
        <v>0</v>
      </c>
      <c r="E53" s="102">
        <v>194</v>
      </c>
      <c r="F53" s="103">
        <v>-0.27881040892193304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194</v>
      </c>
      <c r="N53" s="103">
        <v>-0.27881040892193304</v>
      </c>
      <c r="O53" s="106">
        <v>0</v>
      </c>
      <c r="P53" s="106">
        <v>194</v>
      </c>
      <c r="Q53" s="103">
        <v>-0.27881040892193304</v>
      </c>
      <c r="R53" s="104">
        <v>6</v>
      </c>
      <c r="S53" s="107"/>
      <c r="T53" s="101" t="s">
        <v>142</v>
      </c>
      <c r="U53" s="106">
        <v>269</v>
      </c>
      <c r="V53" s="106">
        <v>269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269</v>
      </c>
      <c r="AD53" s="106">
        <v>269</v>
      </c>
      <c r="AE53" s="101" t="s">
        <v>202</v>
      </c>
      <c r="AF53" s="106">
        <v>4034</v>
      </c>
      <c r="AG53" s="106">
        <v>8</v>
      </c>
    </row>
    <row r="54" spans="1:33" x14ac:dyDescent="0.2">
      <c r="A54" s="101" t="s">
        <v>207</v>
      </c>
      <c r="B54" s="101" t="s">
        <v>206</v>
      </c>
      <c r="C54" s="102">
        <v>28845</v>
      </c>
      <c r="D54" s="102">
        <v>122</v>
      </c>
      <c r="E54" s="102">
        <v>28967</v>
      </c>
      <c r="F54" s="103">
        <v>-4.97949811382647E-2</v>
      </c>
      <c r="G54" s="102">
        <v>127696</v>
      </c>
      <c r="H54" s="102">
        <v>0</v>
      </c>
      <c r="I54" s="102">
        <v>127696</v>
      </c>
      <c r="J54" s="116">
        <v>0.64743523583445095</v>
      </c>
      <c r="K54" s="106">
        <v>0</v>
      </c>
      <c r="L54" s="103">
        <v>0</v>
      </c>
      <c r="M54" s="106">
        <v>156663</v>
      </c>
      <c r="N54" s="103">
        <v>0.45062362843412301</v>
      </c>
      <c r="O54" s="106">
        <v>0</v>
      </c>
      <c r="P54" s="106">
        <v>156663</v>
      </c>
      <c r="Q54" s="103">
        <v>0.44573743563241697</v>
      </c>
      <c r="R54" s="104">
        <v>6</v>
      </c>
      <c r="S54" s="107"/>
      <c r="T54" s="101" t="s">
        <v>142</v>
      </c>
      <c r="U54" s="106">
        <v>30473</v>
      </c>
      <c r="V54" s="106">
        <v>30485</v>
      </c>
      <c r="W54" s="106">
        <v>12</v>
      </c>
      <c r="X54" s="106">
        <v>77508</v>
      </c>
      <c r="Y54" s="106">
        <v>77512</v>
      </c>
      <c r="Z54" s="106">
        <v>4</v>
      </c>
      <c r="AA54" s="106">
        <v>0</v>
      </c>
      <c r="AB54" s="106">
        <v>365</v>
      </c>
      <c r="AC54" s="106">
        <v>107997</v>
      </c>
      <c r="AD54" s="106">
        <v>108362</v>
      </c>
      <c r="AE54" s="101" t="s">
        <v>205</v>
      </c>
      <c r="AF54" s="106">
        <v>4034</v>
      </c>
      <c r="AG54" s="106">
        <v>8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4034</v>
      </c>
      <c r="AG55" s="106">
        <v>8</v>
      </c>
    </row>
    <row r="56" spans="1:33" x14ac:dyDescent="0.2">
      <c r="A56" s="101" t="s">
        <v>213</v>
      </c>
      <c r="B56" s="101" t="s">
        <v>212</v>
      </c>
      <c r="C56" s="102">
        <v>2554</v>
      </c>
      <c r="D56" s="102">
        <v>0</v>
      </c>
      <c r="E56" s="102">
        <v>2554</v>
      </c>
      <c r="F56" s="103">
        <v>-0.25146541617819501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2554</v>
      </c>
      <c r="N56" s="103">
        <v>-0.25146541617819501</v>
      </c>
      <c r="O56" s="106">
        <v>0</v>
      </c>
      <c r="P56" s="106">
        <v>2554</v>
      </c>
      <c r="Q56" s="103">
        <v>-0.25146541617819501</v>
      </c>
      <c r="R56" s="104">
        <v>6</v>
      </c>
      <c r="S56" s="107"/>
      <c r="T56" s="101" t="s">
        <v>142</v>
      </c>
      <c r="U56" s="106">
        <v>3412</v>
      </c>
      <c r="V56" s="106">
        <v>3412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3412</v>
      </c>
      <c r="AD56" s="106">
        <v>3412</v>
      </c>
      <c r="AE56" s="101" t="s">
        <v>211</v>
      </c>
      <c r="AF56" s="106">
        <v>4034</v>
      </c>
      <c r="AG56" s="106">
        <v>8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03">
        <v>-1</v>
      </c>
      <c r="R57" s="104">
        <v>6</v>
      </c>
      <c r="S57" s="108"/>
      <c r="T57" s="101" t="s">
        <v>142</v>
      </c>
      <c r="U57" s="106">
        <v>482</v>
      </c>
      <c r="V57" s="106">
        <v>482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482</v>
      </c>
      <c r="AD57" s="106">
        <v>482</v>
      </c>
      <c r="AE57" s="101" t="s">
        <v>214</v>
      </c>
      <c r="AF57" s="106">
        <v>4034</v>
      </c>
      <c r="AG57" s="106">
        <v>8</v>
      </c>
    </row>
    <row r="58" spans="1:33" x14ac:dyDescent="0.2">
      <c r="A58" s="109" t="s">
        <v>246</v>
      </c>
      <c r="B58" s="110"/>
      <c r="C58" s="111">
        <v>31593</v>
      </c>
      <c r="D58" s="111">
        <v>122</v>
      </c>
      <c r="E58" s="111">
        <v>31715</v>
      </c>
      <c r="F58" s="112">
        <v>-8.5126637050712509E-2</v>
      </c>
      <c r="G58" s="111">
        <v>127696</v>
      </c>
      <c r="H58" s="111">
        <v>0</v>
      </c>
      <c r="I58" s="111">
        <v>127696</v>
      </c>
      <c r="J58" s="117">
        <v>-0.35156983918225204</v>
      </c>
      <c r="K58" s="118">
        <v>0</v>
      </c>
      <c r="L58" s="112">
        <v>0</v>
      </c>
      <c r="M58" s="118">
        <v>159411</v>
      </c>
      <c r="N58" s="112">
        <v>-0.31168797523283998</v>
      </c>
      <c r="O58" s="118">
        <v>0</v>
      </c>
      <c r="P58" s="118">
        <v>159411</v>
      </c>
      <c r="Q58" s="112">
        <v>-0.31277105732835597</v>
      </c>
      <c r="R58" s="113">
        <v>0</v>
      </c>
      <c r="S58" s="114" t="s">
        <v>198</v>
      </c>
      <c r="T58" s="114">
        <v>0</v>
      </c>
      <c r="U58" s="115">
        <v>34654</v>
      </c>
      <c r="V58" s="115">
        <v>34666</v>
      </c>
      <c r="W58" s="115">
        <v>12</v>
      </c>
      <c r="X58" s="115">
        <v>196927</v>
      </c>
      <c r="Y58" s="115">
        <v>196931</v>
      </c>
      <c r="Z58" s="115">
        <v>4</v>
      </c>
      <c r="AA58" s="115">
        <v>0</v>
      </c>
      <c r="AB58" s="115">
        <v>365</v>
      </c>
      <c r="AC58" s="115">
        <v>231597</v>
      </c>
      <c r="AD58" s="115">
        <v>231962</v>
      </c>
      <c r="AE58" s="114">
        <v>0</v>
      </c>
      <c r="AF58" s="115">
        <v>24204</v>
      </c>
      <c r="AG58" s="115">
        <v>48</v>
      </c>
    </row>
    <row r="59" spans="1:33" x14ac:dyDescent="0.2">
      <c r="A59" s="109" t="s">
        <v>247</v>
      </c>
      <c r="B59" s="110"/>
      <c r="C59" s="111">
        <v>1999239</v>
      </c>
      <c r="D59" s="111">
        <v>451250</v>
      </c>
      <c r="E59" s="111">
        <v>2450489</v>
      </c>
      <c r="F59" s="112">
        <v>-2.8160663352232201E-2</v>
      </c>
      <c r="G59" s="111">
        <v>1568802</v>
      </c>
      <c r="H59" s="111">
        <v>275242</v>
      </c>
      <c r="I59" s="111">
        <v>1844044</v>
      </c>
      <c r="J59" s="117">
        <v>9.2702062100023699E-2</v>
      </c>
      <c r="K59" s="118">
        <v>36562</v>
      </c>
      <c r="L59" s="112">
        <v>-9.3945927192525994E-2</v>
      </c>
      <c r="M59" s="118">
        <v>4331095</v>
      </c>
      <c r="N59" s="112">
        <v>1.9213314479124201E-2</v>
      </c>
      <c r="O59" s="118">
        <v>57866</v>
      </c>
      <c r="P59" s="118">
        <v>4388961</v>
      </c>
      <c r="Q59" s="112">
        <v>1.8627187491731801E-2</v>
      </c>
      <c r="R59" s="113">
        <v>0</v>
      </c>
      <c r="S59" s="114">
        <v>0</v>
      </c>
      <c r="T59" s="114">
        <v>0</v>
      </c>
      <c r="U59" s="115">
        <v>2089458</v>
      </c>
      <c r="V59" s="115">
        <v>2521496</v>
      </c>
      <c r="W59" s="115">
        <v>432038</v>
      </c>
      <c r="X59" s="115">
        <v>1430962</v>
      </c>
      <c r="Y59" s="115">
        <v>1687600</v>
      </c>
      <c r="Z59" s="115">
        <v>256638</v>
      </c>
      <c r="AA59" s="115">
        <v>40353</v>
      </c>
      <c r="AB59" s="115">
        <v>59253</v>
      </c>
      <c r="AC59" s="115">
        <v>4249449</v>
      </c>
      <c r="AD59" s="115">
        <v>4308702</v>
      </c>
      <c r="AE59" s="114">
        <v>0</v>
      </c>
      <c r="AF59" s="115">
        <v>209768</v>
      </c>
      <c r="AG59" s="115">
        <v>416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28" zoomScaleSheetLayoutView="1638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16384" width="11.42578125" style="98"/>
  </cols>
  <sheetData>
    <row r="1" spans="1:33" ht="15.75" x14ac:dyDescent="0.25">
      <c r="A1" s="97" t="s">
        <v>248</v>
      </c>
    </row>
    <row r="4" spans="1:33" ht="57" x14ac:dyDescent="0.2">
      <c r="A4" s="99" t="s">
        <v>231</v>
      </c>
      <c r="B4" s="99" t="s">
        <v>45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233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249</v>
      </c>
      <c r="N4" s="99" t="s">
        <v>243</v>
      </c>
      <c r="O4" s="99" t="s">
        <v>217</v>
      </c>
      <c r="P4" s="99" t="s">
        <v>47</v>
      </c>
      <c r="Q4" s="99" t="s">
        <v>244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104072</v>
      </c>
      <c r="D5" s="102">
        <v>5708</v>
      </c>
      <c r="E5" s="102">
        <v>109780</v>
      </c>
      <c r="F5" s="103">
        <v>2.2369572910652103E-2</v>
      </c>
      <c r="G5" s="102">
        <v>2</v>
      </c>
      <c r="H5" s="102">
        <v>0</v>
      </c>
      <c r="I5" s="102">
        <v>2</v>
      </c>
      <c r="J5" s="103">
        <v>-0.92592592592592604</v>
      </c>
      <c r="K5" s="102">
        <v>232</v>
      </c>
      <c r="L5" s="119">
        <v>11.210526315789499</v>
      </c>
      <c r="M5" s="102">
        <v>110014</v>
      </c>
      <c r="N5" s="103">
        <v>2.4110068513553799E-2</v>
      </c>
      <c r="O5" s="102">
        <v>2969</v>
      </c>
      <c r="P5" s="102">
        <v>112983</v>
      </c>
      <c r="Q5" s="103">
        <v>2.1656960972257399E-2</v>
      </c>
      <c r="R5" s="104">
        <v>4</v>
      </c>
      <c r="S5" s="105" t="s">
        <v>60</v>
      </c>
      <c r="T5" s="101" t="s">
        <v>60</v>
      </c>
      <c r="U5" s="106">
        <v>101102</v>
      </c>
      <c r="V5" s="106">
        <v>107378</v>
      </c>
      <c r="W5" s="106">
        <v>6276</v>
      </c>
      <c r="X5" s="106">
        <v>27</v>
      </c>
      <c r="Y5" s="106">
        <v>27</v>
      </c>
      <c r="Z5" s="106">
        <v>0</v>
      </c>
      <c r="AA5" s="106">
        <v>19</v>
      </c>
      <c r="AB5" s="106">
        <v>3164</v>
      </c>
      <c r="AC5" s="106">
        <v>107424</v>
      </c>
      <c r="AD5" s="106">
        <v>110588</v>
      </c>
      <c r="AE5" s="101" t="s">
        <v>57</v>
      </c>
      <c r="AF5" s="106">
        <v>16136</v>
      </c>
      <c r="AG5" s="106">
        <v>20</v>
      </c>
    </row>
    <row r="6" spans="1:33" x14ac:dyDescent="0.2">
      <c r="A6" s="101" t="s">
        <v>64</v>
      </c>
      <c r="B6" s="101" t="s">
        <v>63</v>
      </c>
      <c r="C6" s="102">
        <v>13696</v>
      </c>
      <c r="D6" s="102">
        <v>66</v>
      </c>
      <c r="E6" s="102">
        <v>13762</v>
      </c>
      <c r="F6" s="103">
        <v>-3.7420437854095295E-2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19">
        <v>0</v>
      </c>
      <c r="M6" s="102">
        <v>13762</v>
      </c>
      <c r="N6" s="103">
        <v>-3.7420437854095295E-2</v>
      </c>
      <c r="O6" s="102">
        <v>4403</v>
      </c>
      <c r="P6" s="102">
        <v>18165</v>
      </c>
      <c r="Q6" s="103">
        <v>2.2170952675707602E-2</v>
      </c>
      <c r="R6" s="104">
        <v>5</v>
      </c>
      <c r="S6" s="107"/>
      <c r="T6" s="101" t="s">
        <v>60</v>
      </c>
      <c r="U6" s="106">
        <v>14239</v>
      </c>
      <c r="V6" s="106">
        <v>14297</v>
      </c>
      <c r="W6" s="106">
        <v>58</v>
      </c>
      <c r="X6" s="106">
        <v>0</v>
      </c>
      <c r="Y6" s="106">
        <v>0</v>
      </c>
      <c r="Z6" s="106">
        <v>0</v>
      </c>
      <c r="AA6" s="106">
        <v>0</v>
      </c>
      <c r="AB6" s="106">
        <v>3474</v>
      </c>
      <c r="AC6" s="106">
        <v>14297</v>
      </c>
      <c r="AD6" s="106">
        <v>17771</v>
      </c>
      <c r="AE6" s="101" t="s">
        <v>62</v>
      </c>
      <c r="AF6" s="106">
        <v>16136</v>
      </c>
      <c r="AG6" s="106">
        <v>20</v>
      </c>
    </row>
    <row r="7" spans="1:33" x14ac:dyDescent="0.2">
      <c r="A7" s="101" t="s">
        <v>67</v>
      </c>
      <c r="B7" s="101" t="s">
        <v>66</v>
      </c>
      <c r="C7" s="102">
        <v>73248</v>
      </c>
      <c r="D7" s="102">
        <v>0</v>
      </c>
      <c r="E7" s="102">
        <v>73248</v>
      </c>
      <c r="F7" s="103">
        <v>-1.6039332634802901E-2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73248</v>
      </c>
      <c r="N7" s="103">
        <v>-1.6039332634802901E-2</v>
      </c>
      <c r="O7" s="102">
        <v>0</v>
      </c>
      <c r="P7" s="102">
        <v>73248</v>
      </c>
      <c r="Q7" s="103">
        <v>-1.7214313507131301E-2</v>
      </c>
      <c r="R7" s="104">
        <v>4</v>
      </c>
      <c r="S7" s="107"/>
      <c r="T7" s="101" t="s">
        <v>60</v>
      </c>
      <c r="U7" s="106">
        <v>74442</v>
      </c>
      <c r="V7" s="106">
        <v>74442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74442</v>
      </c>
      <c r="AD7" s="106">
        <v>74531</v>
      </c>
      <c r="AE7" s="101" t="s">
        <v>65</v>
      </c>
      <c r="AF7" s="106">
        <v>16136</v>
      </c>
      <c r="AG7" s="106">
        <v>20</v>
      </c>
    </row>
    <row r="8" spans="1:33" x14ac:dyDescent="0.2">
      <c r="A8" s="101" t="s">
        <v>70</v>
      </c>
      <c r="B8" s="101" t="s">
        <v>69</v>
      </c>
      <c r="C8" s="102">
        <v>1029062</v>
      </c>
      <c r="D8" s="102">
        <v>81534</v>
      </c>
      <c r="E8" s="102">
        <v>1110596</v>
      </c>
      <c r="F8" s="103">
        <v>9.9054017311946997E-3</v>
      </c>
      <c r="G8" s="102">
        <v>552358</v>
      </c>
      <c r="H8" s="102">
        <v>20910</v>
      </c>
      <c r="I8" s="102">
        <v>573268</v>
      </c>
      <c r="J8" s="103">
        <v>-2.3930613989235901E-2</v>
      </c>
      <c r="K8" s="102">
        <v>50453</v>
      </c>
      <c r="L8" s="119">
        <v>-0.12577973385084601</v>
      </c>
      <c r="M8" s="102">
        <v>1734317</v>
      </c>
      <c r="N8" s="103">
        <v>-5.9728165489603604E-3</v>
      </c>
      <c r="O8" s="102">
        <v>23564</v>
      </c>
      <c r="P8" s="102">
        <v>1757881</v>
      </c>
      <c r="Q8" s="103">
        <v>-3.9916687725151095E-3</v>
      </c>
      <c r="R8" s="104">
        <v>2</v>
      </c>
      <c r="S8" s="107"/>
      <c r="T8" s="101" t="s">
        <v>60</v>
      </c>
      <c r="U8" s="106">
        <v>1008747</v>
      </c>
      <c r="V8" s="106">
        <v>1099703</v>
      </c>
      <c r="W8" s="106">
        <v>90956</v>
      </c>
      <c r="X8" s="106">
        <v>565903</v>
      </c>
      <c r="Y8" s="106">
        <v>587323</v>
      </c>
      <c r="Z8" s="106">
        <v>21420</v>
      </c>
      <c r="AA8" s="106">
        <v>57712</v>
      </c>
      <c r="AB8" s="106">
        <v>20188</v>
      </c>
      <c r="AC8" s="106">
        <v>1744738</v>
      </c>
      <c r="AD8" s="106">
        <v>1764926</v>
      </c>
      <c r="AE8" s="101" t="s">
        <v>68</v>
      </c>
      <c r="AF8" s="106">
        <v>16136</v>
      </c>
      <c r="AG8" s="106">
        <v>20</v>
      </c>
    </row>
    <row r="9" spans="1:33" x14ac:dyDescent="0.2">
      <c r="A9" s="101" t="s">
        <v>73</v>
      </c>
      <c r="B9" s="101" t="s">
        <v>72</v>
      </c>
      <c r="C9" s="102">
        <v>1937</v>
      </c>
      <c r="D9" s="102">
        <v>24</v>
      </c>
      <c r="E9" s="102">
        <v>1961</v>
      </c>
      <c r="F9" s="103">
        <v>-4.2947779404587605E-2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1961</v>
      </c>
      <c r="N9" s="103">
        <v>-4.2947779404587605E-2</v>
      </c>
      <c r="O9" s="102">
        <v>2583</v>
      </c>
      <c r="P9" s="102">
        <v>4544</v>
      </c>
      <c r="Q9" s="103">
        <v>-9.9841521394611707E-2</v>
      </c>
      <c r="R9" s="104">
        <v>5</v>
      </c>
      <c r="S9" s="107"/>
      <c r="T9" s="101" t="s">
        <v>60</v>
      </c>
      <c r="U9" s="106">
        <v>2027</v>
      </c>
      <c r="V9" s="106">
        <v>2049</v>
      </c>
      <c r="W9" s="106">
        <v>22</v>
      </c>
      <c r="X9" s="106">
        <v>0</v>
      </c>
      <c r="Y9" s="106">
        <v>0</v>
      </c>
      <c r="Z9" s="106">
        <v>0</v>
      </c>
      <c r="AA9" s="106">
        <v>0</v>
      </c>
      <c r="AB9" s="106">
        <v>2999</v>
      </c>
      <c r="AC9" s="106">
        <v>2049</v>
      </c>
      <c r="AD9" s="106">
        <v>5048</v>
      </c>
      <c r="AE9" s="101" t="s">
        <v>71</v>
      </c>
      <c r="AF9" s="106">
        <v>16136</v>
      </c>
      <c r="AG9" s="106">
        <v>20</v>
      </c>
    </row>
    <row r="10" spans="1:33" x14ac:dyDescent="0.2">
      <c r="A10" s="101" t="s">
        <v>76</v>
      </c>
      <c r="B10" s="101" t="s">
        <v>75</v>
      </c>
      <c r="C10" s="102">
        <v>356744</v>
      </c>
      <c r="D10" s="102">
        <v>151648</v>
      </c>
      <c r="E10" s="102">
        <v>508392</v>
      </c>
      <c r="F10" s="103">
        <v>4.3373325835594299E-2</v>
      </c>
      <c r="G10" s="102">
        <v>11714</v>
      </c>
      <c r="H10" s="102">
        <v>2</v>
      </c>
      <c r="I10" s="102">
        <v>11716</v>
      </c>
      <c r="J10" s="103">
        <v>-5.9635604783690503E-2</v>
      </c>
      <c r="K10" s="102">
        <v>0</v>
      </c>
      <c r="L10" s="119">
        <v>0</v>
      </c>
      <c r="M10" s="102">
        <v>520108</v>
      </c>
      <c r="N10" s="103">
        <v>4.0805095684157203E-2</v>
      </c>
      <c r="O10" s="102">
        <v>44025</v>
      </c>
      <c r="P10" s="102">
        <v>564133</v>
      </c>
      <c r="Q10" s="103">
        <v>3.8737237499884898E-2</v>
      </c>
      <c r="R10" s="104">
        <v>3</v>
      </c>
      <c r="S10" s="107"/>
      <c r="T10" s="101" t="s">
        <v>60</v>
      </c>
      <c r="U10" s="106">
        <v>344758</v>
      </c>
      <c r="V10" s="106">
        <v>487258</v>
      </c>
      <c r="W10" s="106">
        <v>142500</v>
      </c>
      <c r="X10" s="106">
        <v>12439</v>
      </c>
      <c r="Y10" s="106">
        <v>12459</v>
      </c>
      <c r="Z10" s="106">
        <v>20</v>
      </c>
      <c r="AA10" s="106">
        <v>0</v>
      </c>
      <c r="AB10" s="106">
        <v>43378</v>
      </c>
      <c r="AC10" s="106">
        <v>499717</v>
      </c>
      <c r="AD10" s="106">
        <v>543095</v>
      </c>
      <c r="AE10" s="101" t="s">
        <v>74</v>
      </c>
      <c r="AF10" s="106">
        <v>16136</v>
      </c>
      <c r="AG10" s="106">
        <v>20</v>
      </c>
    </row>
    <row r="11" spans="1:33" x14ac:dyDescent="0.2">
      <c r="A11" s="101" t="s">
        <v>79</v>
      </c>
      <c r="B11" s="101" t="s">
        <v>78</v>
      </c>
      <c r="C11" s="102">
        <v>29420</v>
      </c>
      <c r="D11" s="102">
        <v>286</v>
      </c>
      <c r="E11" s="102">
        <v>29706</v>
      </c>
      <c r="F11" s="103">
        <v>6.7294219092444207E-2</v>
      </c>
      <c r="G11" s="102">
        <v>0</v>
      </c>
      <c r="H11" s="102">
        <v>0</v>
      </c>
      <c r="I11" s="102">
        <v>0</v>
      </c>
      <c r="J11" s="103">
        <v>0</v>
      </c>
      <c r="K11" s="102">
        <v>3885</v>
      </c>
      <c r="L11" s="119">
        <v>0.29198536747589005</v>
      </c>
      <c r="M11" s="102">
        <v>33591</v>
      </c>
      <c r="N11" s="103">
        <v>8.9202334630350197E-2</v>
      </c>
      <c r="O11" s="102">
        <v>6706</v>
      </c>
      <c r="P11" s="102">
        <v>40297</v>
      </c>
      <c r="Q11" s="103">
        <v>3.5167488697081799E-2</v>
      </c>
      <c r="R11" s="104">
        <v>5</v>
      </c>
      <c r="S11" s="107"/>
      <c r="T11" s="101" t="s">
        <v>60</v>
      </c>
      <c r="U11" s="106">
        <v>27553</v>
      </c>
      <c r="V11" s="106">
        <v>27833</v>
      </c>
      <c r="W11" s="106">
        <v>280</v>
      </c>
      <c r="X11" s="106">
        <v>0</v>
      </c>
      <c r="Y11" s="106">
        <v>0</v>
      </c>
      <c r="Z11" s="106">
        <v>0</v>
      </c>
      <c r="AA11" s="106">
        <v>3007</v>
      </c>
      <c r="AB11" s="106">
        <v>8088</v>
      </c>
      <c r="AC11" s="106">
        <v>30840</v>
      </c>
      <c r="AD11" s="106">
        <v>38928</v>
      </c>
      <c r="AE11" s="101" t="s">
        <v>77</v>
      </c>
      <c r="AF11" s="106">
        <v>16136</v>
      </c>
      <c r="AG11" s="106">
        <v>20</v>
      </c>
    </row>
    <row r="12" spans="1:33" x14ac:dyDescent="0.2">
      <c r="A12" s="101" t="s">
        <v>82</v>
      </c>
      <c r="B12" s="101" t="s">
        <v>81</v>
      </c>
      <c r="C12" s="102">
        <v>4755</v>
      </c>
      <c r="D12" s="102">
        <v>100</v>
      </c>
      <c r="E12" s="102">
        <v>4855</v>
      </c>
      <c r="F12" s="103">
        <v>0.14965664219749003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4855</v>
      </c>
      <c r="N12" s="103">
        <v>0.14965664219749003</v>
      </c>
      <c r="O12" s="102">
        <v>4267</v>
      </c>
      <c r="P12" s="102">
        <v>9122</v>
      </c>
      <c r="Q12" s="103">
        <v>7.7330976579761401E-3</v>
      </c>
      <c r="R12" s="104">
        <v>5</v>
      </c>
      <c r="S12" s="107"/>
      <c r="T12" s="101" t="s">
        <v>60</v>
      </c>
      <c r="U12" s="106">
        <v>4113</v>
      </c>
      <c r="V12" s="106">
        <v>4223</v>
      </c>
      <c r="W12" s="106">
        <v>110</v>
      </c>
      <c r="X12" s="106">
        <v>0</v>
      </c>
      <c r="Y12" s="106">
        <v>0</v>
      </c>
      <c r="Z12" s="106">
        <v>0</v>
      </c>
      <c r="AA12" s="106">
        <v>0</v>
      </c>
      <c r="AB12" s="106">
        <v>4829</v>
      </c>
      <c r="AC12" s="106">
        <v>4223</v>
      </c>
      <c r="AD12" s="106">
        <v>9052</v>
      </c>
      <c r="AE12" s="101" t="s">
        <v>80</v>
      </c>
      <c r="AF12" s="106">
        <v>16136</v>
      </c>
      <c r="AG12" s="106">
        <v>20</v>
      </c>
    </row>
    <row r="13" spans="1:33" x14ac:dyDescent="0.2">
      <c r="A13" s="101" t="s">
        <v>85</v>
      </c>
      <c r="B13" s="101" t="s">
        <v>84</v>
      </c>
      <c r="C13" s="102">
        <v>0</v>
      </c>
      <c r="D13" s="102">
        <v>0</v>
      </c>
      <c r="E13" s="102">
        <v>0</v>
      </c>
      <c r="F13" s="103">
        <v>-1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19">
        <v>0</v>
      </c>
      <c r="M13" s="102">
        <v>1200</v>
      </c>
      <c r="N13" s="103">
        <v>-0.60732984293193704</v>
      </c>
      <c r="O13" s="102">
        <v>0</v>
      </c>
      <c r="P13" s="102">
        <v>1200</v>
      </c>
      <c r="Q13" s="103">
        <v>-0.60732984293193704</v>
      </c>
      <c r="R13" s="104">
        <v>5</v>
      </c>
      <c r="S13" s="107"/>
      <c r="T13" s="101" t="s">
        <v>60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83</v>
      </c>
      <c r="AF13" s="106">
        <v>16136</v>
      </c>
      <c r="AG13" s="106">
        <v>20</v>
      </c>
    </row>
    <row r="14" spans="1:33" x14ac:dyDescent="0.2">
      <c r="A14" s="101" t="s">
        <v>88</v>
      </c>
      <c r="B14" s="101" t="s">
        <v>87</v>
      </c>
      <c r="C14" s="102">
        <v>31768</v>
      </c>
      <c r="D14" s="102">
        <v>564</v>
      </c>
      <c r="E14" s="102">
        <v>32332</v>
      </c>
      <c r="F14" s="103">
        <v>-0.10987528563169301</v>
      </c>
      <c r="G14" s="102">
        <v>0</v>
      </c>
      <c r="H14" s="102">
        <v>0</v>
      </c>
      <c r="I14" s="102">
        <v>0</v>
      </c>
      <c r="J14" s="103">
        <v>0</v>
      </c>
      <c r="K14" s="102">
        <v>9284</v>
      </c>
      <c r="L14" s="119">
        <v>-0.263291541025234</v>
      </c>
      <c r="M14" s="102">
        <v>41616</v>
      </c>
      <c r="N14" s="103">
        <v>-0.14939192641798701</v>
      </c>
      <c r="O14" s="102">
        <v>2793</v>
      </c>
      <c r="P14" s="102">
        <v>44409</v>
      </c>
      <c r="Q14" s="103">
        <v>-0.126649491632087</v>
      </c>
      <c r="R14" s="104">
        <v>5</v>
      </c>
      <c r="S14" s="107"/>
      <c r="T14" s="101" t="s">
        <v>60</v>
      </c>
      <c r="U14" s="106">
        <v>35905</v>
      </c>
      <c r="V14" s="106">
        <v>36323</v>
      </c>
      <c r="W14" s="106">
        <v>418</v>
      </c>
      <c r="X14" s="106">
        <v>0</v>
      </c>
      <c r="Y14" s="106">
        <v>0</v>
      </c>
      <c r="Z14" s="106">
        <v>0</v>
      </c>
      <c r="AA14" s="106">
        <v>12602</v>
      </c>
      <c r="AB14" s="106">
        <v>1924</v>
      </c>
      <c r="AC14" s="106">
        <v>48925</v>
      </c>
      <c r="AD14" s="106">
        <v>50849</v>
      </c>
      <c r="AE14" s="101" t="s">
        <v>86</v>
      </c>
      <c r="AF14" s="106">
        <v>16136</v>
      </c>
      <c r="AG14" s="106">
        <v>20</v>
      </c>
    </row>
    <row r="15" spans="1:33" x14ac:dyDescent="0.2">
      <c r="A15" s="101" t="s">
        <v>91</v>
      </c>
      <c r="B15" s="101" t="s">
        <v>90</v>
      </c>
      <c r="C15" s="102">
        <v>27343</v>
      </c>
      <c r="D15" s="102">
        <v>232</v>
      </c>
      <c r="E15" s="102">
        <v>27575</v>
      </c>
      <c r="F15" s="103">
        <v>4.8832039648700797E-3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27575</v>
      </c>
      <c r="N15" s="103">
        <v>4.8832039648700797E-3</v>
      </c>
      <c r="O15" s="102">
        <v>808</v>
      </c>
      <c r="P15" s="102">
        <v>28383</v>
      </c>
      <c r="Q15" s="103">
        <v>9.1374528905638908E-3</v>
      </c>
      <c r="R15" s="104">
        <v>5</v>
      </c>
      <c r="S15" s="107"/>
      <c r="T15" s="101" t="s">
        <v>60</v>
      </c>
      <c r="U15" s="106">
        <v>27253</v>
      </c>
      <c r="V15" s="106">
        <v>27441</v>
      </c>
      <c r="W15" s="106">
        <v>188</v>
      </c>
      <c r="X15" s="106">
        <v>0</v>
      </c>
      <c r="Y15" s="106">
        <v>0</v>
      </c>
      <c r="Z15" s="106">
        <v>0</v>
      </c>
      <c r="AA15" s="106">
        <v>0</v>
      </c>
      <c r="AB15" s="106">
        <v>685</v>
      </c>
      <c r="AC15" s="106">
        <v>27441</v>
      </c>
      <c r="AD15" s="106">
        <v>28126</v>
      </c>
      <c r="AE15" s="101" t="s">
        <v>89</v>
      </c>
      <c r="AF15" s="106">
        <v>16136</v>
      </c>
      <c r="AG15" s="106">
        <v>20</v>
      </c>
    </row>
    <row r="16" spans="1:33" x14ac:dyDescent="0.2">
      <c r="A16" s="101" t="s">
        <v>94</v>
      </c>
      <c r="B16" s="101" t="s">
        <v>93</v>
      </c>
      <c r="C16" s="102">
        <v>38434</v>
      </c>
      <c r="D16" s="102">
        <v>3870</v>
      </c>
      <c r="E16" s="102">
        <v>42304</v>
      </c>
      <c r="F16" s="103">
        <v>-2.12700588471628E-4</v>
      </c>
      <c r="G16" s="102">
        <v>0</v>
      </c>
      <c r="H16" s="102">
        <v>0</v>
      </c>
      <c r="I16" s="102">
        <v>0</v>
      </c>
      <c r="J16" s="103">
        <v>0</v>
      </c>
      <c r="K16" s="102">
        <v>7399</v>
      </c>
      <c r="L16" s="119">
        <v>-0.16414369633981002</v>
      </c>
      <c r="M16" s="102">
        <v>49703</v>
      </c>
      <c r="N16" s="103">
        <v>-2.85742206586534E-2</v>
      </c>
      <c r="O16" s="102">
        <v>9001</v>
      </c>
      <c r="P16" s="102">
        <v>58704</v>
      </c>
      <c r="Q16" s="103">
        <v>-2.02119669531837E-2</v>
      </c>
      <c r="R16" s="104">
        <v>5</v>
      </c>
      <c r="S16" s="107"/>
      <c r="T16" s="101" t="s">
        <v>60</v>
      </c>
      <c r="U16" s="106">
        <v>38875</v>
      </c>
      <c r="V16" s="106">
        <v>42313</v>
      </c>
      <c r="W16" s="106">
        <v>3438</v>
      </c>
      <c r="X16" s="106">
        <v>0</v>
      </c>
      <c r="Y16" s="106">
        <v>0</v>
      </c>
      <c r="Z16" s="106">
        <v>0</v>
      </c>
      <c r="AA16" s="106">
        <v>8852</v>
      </c>
      <c r="AB16" s="106">
        <v>8750</v>
      </c>
      <c r="AC16" s="106">
        <v>51165</v>
      </c>
      <c r="AD16" s="106">
        <v>59915</v>
      </c>
      <c r="AE16" s="101" t="s">
        <v>92</v>
      </c>
      <c r="AF16" s="106">
        <v>16136</v>
      </c>
      <c r="AG16" s="106">
        <v>20</v>
      </c>
    </row>
    <row r="17" spans="1:33" x14ac:dyDescent="0.2">
      <c r="A17" s="101" t="s">
        <v>97</v>
      </c>
      <c r="B17" s="101" t="s">
        <v>96</v>
      </c>
      <c r="C17" s="102">
        <v>198317</v>
      </c>
      <c r="D17" s="102">
        <v>2214</v>
      </c>
      <c r="E17" s="102">
        <v>200531</v>
      </c>
      <c r="F17" s="103">
        <v>4.7815863726617204E-2</v>
      </c>
      <c r="G17" s="102">
        <v>13087</v>
      </c>
      <c r="H17" s="102">
        <v>144</v>
      </c>
      <c r="I17" s="102">
        <v>13231</v>
      </c>
      <c r="J17" s="103">
        <v>2.3595853318892201E-2</v>
      </c>
      <c r="K17" s="102">
        <v>0</v>
      </c>
      <c r="L17" s="119">
        <v>0</v>
      </c>
      <c r="M17" s="102">
        <v>213762</v>
      </c>
      <c r="N17" s="103">
        <v>4.6283515902616694E-2</v>
      </c>
      <c r="O17" s="102">
        <v>4861</v>
      </c>
      <c r="P17" s="102">
        <v>218623</v>
      </c>
      <c r="Q17" s="103">
        <v>4.4164565184166296E-2</v>
      </c>
      <c r="R17" s="104">
        <v>4</v>
      </c>
      <c r="S17" s="107"/>
      <c r="T17" s="101" t="s">
        <v>60</v>
      </c>
      <c r="U17" s="106">
        <v>189712</v>
      </c>
      <c r="V17" s="106">
        <v>191380</v>
      </c>
      <c r="W17" s="106">
        <v>1668</v>
      </c>
      <c r="X17" s="106">
        <v>12926</v>
      </c>
      <c r="Y17" s="106">
        <v>12926</v>
      </c>
      <c r="Z17" s="106">
        <v>0</v>
      </c>
      <c r="AA17" s="106">
        <v>0</v>
      </c>
      <c r="AB17" s="106">
        <v>5070</v>
      </c>
      <c r="AC17" s="106">
        <v>204306</v>
      </c>
      <c r="AD17" s="106">
        <v>209376</v>
      </c>
      <c r="AE17" s="101" t="s">
        <v>95</v>
      </c>
      <c r="AF17" s="106">
        <v>16136</v>
      </c>
      <c r="AG17" s="106">
        <v>20</v>
      </c>
    </row>
    <row r="18" spans="1:33" x14ac:dyDescent="0.2">
      <c r="A18" s="101" t="s">
        <v>100</v>
      </c>
      <c r="B18" s="101" t="s">
        <v>99</v>
      </c>
      <c r="C18" s="102">
        <v>2890</v>
      </c>
      <c r="D18" s="102">
        <v>0</v>
      </c>
      <c r="E18" s="102">
        <v>2890</v>
      </c>
      <c r="F18" s="103">
        <v>0.12978889757623099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2890</v>
      </c>
      <c r="N18" s="103">
        <v>0.12538940809968802</v>
      </c>
      <c r="O18" s="102">
        <v>2617</v>
      </c>
      <c r="P18" s="102">
        <v>5507</v>
      </c>
      <c r="Q18" s="103">
        <v>0.18608658195132499</v>
      </c>
      <c r="R18" s="104">
        <v>5</v>
      </c>
      <c r="S18" s="107"/>
      <c r="T18" s="101" t="s">
        <v>60</v>
      </c>
      <c r="U18" s="106">
        <v>2554</v>
      </c>
      <c r="V18" s="106">
        <v>2558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2075</v>
      </c>
      <c r="AC18" s="106">
        <v>2568</v>
      </c>
      <c r="AD18" s="106">
        <v>4643</v>
      </c>
      <c r="AE18" s="101" t="s">
        <v>98</v>
      </c>
      <c r="AF18" s="106">
        <v>16136</v>
      </c>
      <c r="AG18" s="106">
        <v>20</v>
      </c>
    </row>
    <row r="19" spans="1:33" x14ac:dyDescent="0.2">
      <c r="A19" s="101" t="s">
        <v>103</v>
      </c>
      <c r="B19" s="101" t="s">
        <v>102</v>
      </c>
      <c r="C19" s="102">
        <v>155189</v>
      </c>
      <c r="D19" s="102">
        <v>22</v>
      </c>
      <c r="E19" s="102">
        <v>155211</v>
      </c>
      <c r="F19" s="103">
        <v>3.8867767931246799E-2</v>
      </c>
      <c r="G19" s="102">
        <v>36520</v>
      </c>
      <c r="H19" s="102">
        <v>8</v>
      </c>
      <c r="I19" s="102">
        <v>36528</v>
      </c>
      <c r="J19" s="103">
        <v>-0.11891552896907701</v>
      </c>
      <c r="K19" s="102">
        <v>0</v>
      </c>
      <c r="L19" s="119">
        <v>0</v>
      </c>
      <c r="M19" s="102">
        <v>191739</v>
      </c>
      <c r="N19" s="103">
        <v>4.59494294306881E-3</v>
      </c>
      <c r="O19" s="102">
        <v>110</v>
      </c>
      <c r="P19" s="102">
        <v>191849</v>
      </c>
      <c r="Q19" s="103">
        <v>3.9351742832174214E-3</v>
      </c>
      <c r="R19" s="104">
        <v>4</v>
      </c>
      <c r="S19" s="107"/>
      <c r="T19" s="101" t="s">
        <v>60</v>
      </c>
      <c r="U19" s="106">
        <v>149228</v>
      </c>
      <c r="V19" s="106">
        <v>149404</v>
      </c>
      <c r="W19" s="106">
        <v>176</v>
      </c>
      <c r="X19" s="106">
        <v>41448</v>
      </c>
      <c r="Y19" s="106">
        <v>41458</v>
      </c>
      <c r="Z19" s="106">
        <v>10</v>
      </c>
      <c r="AA19" s="106">
        <v>0</v>
      </c>
      <c r="AB19" s="106">
        <v>235</v>
      </c>
      <c r="AC19" s="106">
        <v>190862</v>
      </c>
      <c r="AD19" s="106">
        <v>191097</v>
      </c>
      <c r="AE19" s="101" t="s">
        <v>101</v>
      </c>
      <c r="AF19" s="106">
        <v>16136</v>
      </c>
      <c r="AG19" s="106">
        <v>20</v>
      </c>
    </row>
    <row r="20" spans="1:33" x14ac:dyDescent="0.2">
      <c r="A20" s="101" t="s">
        <v>106</v>
      </c>
      <c r="B20" s="101" t="s">
        <v>105</v>
      </c>
      <c r="C20" s="102">
        <v>4026</v>
      </c>
      <c r="D20" s="102">
        <v>76</v>
      </c>
      <c r="E20" s="102">
        <v>4102</v>
      </c>
      <c r="F20" s="103">
        <v>0.14293675118417398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4102</v>
      </c>
      <c r="N20" s="103">
        <v>0.14293675118417398</v>
      </c>
      <c r="O20" s="102">
        <v>3849</v>
      </c>
      <c r="P20" s="102">
        <v>7951</v>
      </c>
      <c r="Q20" s="103">
        <v>7.8247898020070497E-2</v>
      </c>
      <c r="R20" s="104">
        <v>5</v>
      </c>
      <c r="S20" s="107"/>
      <c r="T20" s="101" t="s">
        <v>60</v>
      </c>
      <c r="U20" s="106">
        <v>3563</v>
      </c>
      <c r="V20" s="106">
        <v>3589</v>
      </c>
      <c r="W20" s="106">
        <v>26</v>
      </c>
      <c r="X20" s="106">
        <v>0</v>
      </c>
      <c r="Y20" s="106">
        <v>0</v>
      </c>
      <c r="Z20" s="106">
        <v>0</v>
      </c>
      <c r="AA20" s="106">
        <v>0</v>
      </c>
      <c r="AB20" s="106">
        <v>3785</v>
      </c>
      <c r="AC20" s="106">
        <v>3589</v>
      </c>
      <c r="AD20" s="106">
        <v>7374</v>
      </c>
      <c r="AE20" s="101" t="s">
        <v>104</v>
      </c>
      <c r="AF20" s="106">
        <v>16136</v>
      </c>
      <c r="AG20" s="106">
        <v>20</v>
      </c>
    </row>
    <row r="21" spans="1:33" x14ac:dyDescent="0.2">
      <c r="A21" s="101" t="s">
        <v>109</v>
      </c>
      <c r="B21" s="101" t="s">
        <v>108</v>
      </c>
      <c r="C21" s="102">
        <v>78576</v>
      </c>
      <c r="D21" s="102">
        <v>17508</v>
      </c>
      <c r="E21" s="102">
        <v>96084</v>
      </c>
      <c r="F21" s="103">
        <v>5.5346257345268803E-2</v>
      </c>
      <c r="G21" s="102">
        <v>186</v>
      </c>
      <c r="H21" s="102">
        <v>0</v>
      </c>
      <c r="I21" s="102">
        <v>186</v>
      </c>
      <c r="J21" s="103">
        <v>0.31914893617021295</v>
      </c>
      <c r="K21" s="102">
        <v>0</v>
      </c>
      <c r="L21" s="119">
        <v>-1</v>
      </c>
      <c r="M21" s="102">
        <v>96270</v>
      </c>
      <c r="N21" s="103">
        <v>5.4551429510351607E-2</v>
      </c>
      <c r="O21" s="102">
        <v>1304</v>
      </c>
      <c r="P21" s="102">
        <v>97574</v>
      </c>
      <c r="Q21" s="103">
        <v>5.0685388781806201E-2</v>
      </c>
      <c r="R21" s="104">
        <v>4</v>
      </c>
      <c r="S21" s="107"/>
      <c r="T21" s="101" t="s">
        <v>60</v>
      </c>
      <c r="U21" s="106">
        <v>74839</v>
      </c>
      <c r="V21" s="106">
        <v>91045</v>
      </c>
      <c r="W21" s="106">
        <v>16206</v>
      </c>
      <c r="X21" s="106">
        <v>141</v>
      </c>
      <c r="Y21" s="106">
        <v>141</v>
      </c>
      <c r="Z21" s="106">
        <v>0</v>
      </c>
      <c r="AA21" s="106">
        <v>104</v>
      </c>
      <c r="AB21" s="106">
        <v>1577</v>
      </c>
      <c r="AC21" s="106">
        <v>91290</v>
      </c>
      <c r="AD21" s="106">
        <v>92867</v>
      </c>
      <c r="AE21" s="101" t="s">
        <v>107</v>
      </c>
      <c r="AF21" s="106">
        <v>16136</v>
      </c>
      <c r="AG21" s="106">
        <v>20</v>
      </c>
    </row>
    <row r="22" spans="1:33" x14ac:dyDescent="0.2">
      <c r="A22" s="101" t="s">
        <v>112</v>
      </c>
      <c r="B22" s="101" t="s">
        <v>111</v>
      </c>
      <c r="C22" s="102">
        <v>222409</v>
      </c>
      <c r="D22" s="102">
        <v>1204</v>
      </c>
      <c r="E22" s="102">
        <v>223613</v>
      </c>
      <c r="F22" s="103">
        <v>-1.39085493039111E-2</v>
      </c>
      <c r="G22" s="102">
        <v>87381</v>
      </c>
      <c r="H22" s="102">
        <v>472</v>
      </c>
      <c r="I22" s="102">
        <v>87853</v>
      </c>
      <c r="J22" s="103">
        <v>2.0324495081472202E-2</v>
      </c>
      <c r="K22" s="102">
        <v>43</v>
      </c>
      <c r="L22" s="119">
        <v>0</v>
      </c>
      <c r="M22" s="102">
        <v>311509</v>
      </c>
      <c r="N22" s="103">
        <v>-4.3500495413430502E-3</v>
      </c>
      <c r="O22" s="102">
        <v>693</v>
      </c>
      <c r="P22" s="102">
        <v>312202</v>
      </c>
      <c r="Q22" s="103">
        <v>-6.0648123091812702E-3</v>
      </c>
      <c r="R22" s="104">
        <v>3</v>
      </c>
      <c r="S22" s="107"/>
      <c r="T22" s="101" t="s">
        <v>60</v>
      </c>
      <c r="U22" s="106">
        <v>225635</v>
      </c>
      <c r="V22" s="106">
        <v>226767</v>
      </c>
      <c r="W22" s="106">
        <v>1132</v>
      </c>
      <c r="X22" s="106">
        <v>85765</v>
      </c>
      <c r="Y22" s="106">
        <v>86103</v>
      </c>
      <c r="Z22" s="106">
        <v>338</v>
      </c>
      <c r="AA22" s="106">
        <v>0</v>
      </c>
      <c r="AB22" s="106">
        <v>1237</v>
      </c>
      <c r="AC22" s="106">
        <v>312870</v>
      </c>
      <c r="AD22" s="106">
        <v>314107</v>
      </c>
      <c r="AE22" s="101" t="s">
        <v>110</v>
      </c>
      <c r="AF22" s="106">
        <v>16136</v>
      </c>
      <c r="AG22" s="106">
        <v>20</v>
      </c>
    </row>
    <row r="23" spans="1:33" x14ac:dyDescent="0.2">
      <c r="A23" s="101" t="s">
        <v>115</v>
      </c>
      <c r="B23" s="101" t="s">
        <v>114</v>
      </c>
      <c r="C23" s="102">
        <v>72721</v>
      </c>
      <c r="D23" s="102">
        <v>940</v>
      </c>
      <c r="E23" s="102">
        <v>73661</v>
      </c>
      <c r="F23" s="103">
        <v>-5.4937582592407296E-2</v>
      </c>
      <c r="G23" s="102">
        <v>0</v>
      </c>
      <c r="H23" s="102">
        <v>0</v>
      </c>
      <c r="I23" s="102">
        <v>0</v>
      </c>
      <c r="J23" s="103">
        <v>-1</v>
      </c>
      <c r="K23" s="102">
        <v>14559</v>
      </c>
      <c r="L23" s="119">
        <v>-5.3750162485376299E-2</v>
      </c>
      <c r="M23" s="102">
        <v>88220</v>
      </c>
      <c r="N23" s="103">
        <v>-5.4883601341289702E-2</v>
      </c>
      <c r="O23" s="102">
        <v>1218</v>
      </c>
      <c r="P23" s="102">
        <v>89438</v>
      </c>
      <c r="Q23" s="103">
        <v>-6.1294317680891705E-2</v>
      </c>
      <c r="R23" s="104">
        <v>4</v>
      </c>
      <c r="S23" s="107"/>
      <c r="T23" s="101" t="s">
        <v>60</v>
      </c>
      <c r="U23" s="106">
        <v>77251</v>
      </c>
      <c r="V23" s="106">
        <v>77943</v>
      </c>
      <c r="W23" s="106">
        <v>692</v>
      </c>
      <c r="X23" s="106">
        <v>14</v>
      </c>
      <c r="Y23" s="106">
        <v>14</v>
      </c>
      <c r="Z23" s="106">
        <v>0</v>
      </c>
      <c r="AA23" s="106">
        <v>15386</v>
      </c>
      <c r="AB23" s="106">
        <v>1935</v>
      </c>
      <c r="AC23" s="106">
        <v>93343</v>
      </c>
      <c r="AD23" s="106">
        <v>95278</v>
      </c>
      <c r="AE23" s="101" t="s">
        <v>113</v>
      </c>
      <c r="AF23" s="106">
        <v>16136</v>
      </c>
      <c r="AG23" s="106">
        <v>20</v>
      </c>
    </row>
    <row r="24" spans="1:33" x14ac:dyDescent="0.2">
      <c r="A24" s="101" t="s">
        <v>118</v>
      </c>
      <c r="B24" s="101" t="s">
        <v>117</v>
      </c>
      <c r="C24" s="102">
        <v>17009</v>
      </c>
      <c r="D24" s="102">
        <v>66</v>
      </c>
      <c r="E24" s="102">
        <v>17075</v>
      </c>
      <c r="F24" s="103">
        <v>6.7988491368526402E-2</v>
      </c>
      <c r="G24" s="102">
        <v>0</v>
      </c>
      <c r="H24" s="102">
        <v>0</v>
      </c>
      <c r="I24" s="102">
        <v>0</v>
      </c>
      <c r="J24" s="103">
        <v>0</v>
      </c>
      <c r="K24" s="102">
        <v>15</v>
      </c>
      <c r="L24" s="119">
        <v>-0.57142857142857095</v>
      </c>
      <c r="M24" s="102">
        <v>17090</v>
      </c>
      <c r="N24" s="103">
        <v>6.6591774324408687E-2</v>
      </c>
      <c r="O24" s="102">
        <v>1150</v>
      </c>
      <c r="P24" s="102">
        <v>18240</v>
      </c>
      <c r="Q24" s="103">
        <v>5.8066013109809196E-2</v>
      </c>
      <c r="R24" s="104">
        <v>4</v>
      </c>
      <c r="S24" s="107"/>
      <c r="T24" s="101" t="s">
        <v>60</v>
      </c>
      <c r="U24" s="106">
        <v>15976</v>
      </c>
      <c r="V24" s="106">
        <v>15988</v>
      </c>
      <c r="W24" s="106">
        <v>12</v>
      </c>
      <c r="X24" s="106">
        <v>0</v>
      </c>
      <c r="Y24" s="106">
        <v>0</v>
      </c>
      <c r="Z24" s="106">
        <v>0</v>
      </c>
      <c r="AA24" s="106">
        <v>35</v>
      </c>
      <c r="AB24" s="106">
        <v>1216</v>
      </c>
      <c r="AC24" s="106">
        <v>16023</v>
      </c>
      <c r="AD24" s="106">
        <v>17239</v>
      </c>
      <c r="AE24" s="101" t="s">
        <v>116</v>
      </c>
      <c r="AF24" s="106">
        <v>16136</v>
      </c>
      <c r="AG24" s="106">
        <v>20</v>
      </c>
    </row>
    <row r="25" spans="1:33" x14ac:dyDescent="0.2">
      <c r="A25" s="101" t="s">
        <v>121</v>
      </c>
      <c r="B25" s="101" t="s">
        <v>120</v>
      </c>
      <c r="C25" s="102">
        <v>36537</v>
      </c>
      <c r="D25" s="102">
        <v>314</v>
      </c>
      <c r="E25" s="102">
        <v>36851</v>
      </c>
      <c r="F25" s="103">
        <v>0.10603877783780499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36851</v>
      </c>
      <c r="N25" s="103">
        <v>0.10603877783780499</v>
      </c>
      <c r="O25" s="102">
        <v>2144</v>
      </c>
      <c r="P25" s="102">
        <v>38995</v>
      </c>
      <c r="Q25" s="103">
        <v>0.116695303550974</v>
      </c>
      <c r="R25" s="104">
        <v>5</v>
      </c>
      <c r="S25" s="107"/>
      <c r="T25" s="101" t="s">
        <v>60</v>
      </c>
      <c r="U25" s="106">
        <v>33106</v>
      </c>
      <c r="V25" s="106">
        <v>33318</v>
      </c>
      <c r="W25" s="106">
        <v>212</v>
      </c>
      <c r="X25" s="106">
        <v>0</v>
      </c>
      <c r="Y25" s="106">
        <v>0</v>
      </c>
      <c r="Z25" s="106">
        <v>0</v>
      </c>
      <c r="AA25" s="106">
        <v>0</v>
      </c>
      <c r="AB25" s="106">
        <v>1602</v>
      </c>
      <c r="AC25" s="106">
        <v>33318</v>
      </c>
      <c r="AD25" s="106">
        <v>34920</v>
      </c>
      <c r="AE25" s="101" t="s">
        <v>119</v>
      </c>
      <c r="AF25" s="106">
        <v>16136</v>
      </c>
      <c r="AG25" s="106">
        <v>20</v>
      </c>
    </row>
    <row r="26" spans="1:33" x14ac:dyDescent="0.2">
      <c r="A26" s="101" t="s">
        <v>124</v>
      </c>
      <c r="B26" s="101" t="s">
        <v>123</v>
      </c>
      <c r="C26" s="102">
        <v>4607</v>
      </c>
      <c r="D26" s="102">
        <v>20</v>
      </c>
      <c r="E26" s="102">
        <v>4627</v>
      </c>
      <c r="F26" s="103">
        <v>-6.6572523703853095E-2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4627</v>
      </c>
      <c r="N26" s="103">
        <v>-6.6572523703853095E-2</v>
      </c>
      <c r="O26" s="102">
        <v>2952</v>
      </c>
      <c r="P26" s="102">
        <v>7579</v>
      </c>
      <c r="Q26" s="103">
        <v>-9.0701859628074394E-2</v>
      </c>
      <c r="R26" s="104">
        <v>5</v>
      </c>
      <c r="S26" s="107"/>
      <c r="T26" s="101" t="s">
        <v>60</v>
      </c>
      <c r="U26" s="106">
        <v>4929</v>
      </c>
      <c r="V26" s="106">
        <v>4957</v>
      </c>
      <c r="W26" s="106">
        <v>28</v>
      </c>
      <c r="X26" s="106">
        <v>0</v>
      </c>
      <c r="Y26" s="106">
        <v>0</v>
      </c>
      <c r="Z26" s="106">
        <v>0</v>
      </c>
      <c r="AA26" s="106">
        <v>0</v>
      </c>
      <c r="AB26" s="106">
        <v>3378</v>
      </c>
      <c r="AC26" s="106">
        <v>4957</v>
      </c>
      <c r="AD26" s="106">
        <v>8335</v>
      </c>
      <c r="AE26" s="101" t="s">
        <v>122</v>
      </c>
      <c r="AF26" s="106">
        <v>16136</v>
      </c>
      <c r="AG26" s="106">
        <v>20</v>
      </c>
    </row>
    <row r="27" spans="1:33" x14ac:dyDescent="0.2">
      <c r="A27" s="101" t="s">
        <v>127</v>
      </c>
      <c r="B27" s="101" t="s">
        <v>126</v>
      </c>
      <c r="C27" s="102">
        <v>35571</v>
      </c>
      <c r="D27" s="102">
        <v>640</v>
      </c>
      <c r="E27" s="102">
        <v>36211</v>
      </c>
      <c r="F27" s="103">
        <v>6.6322159891673801E-4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36211</v>
      </c>
      <c r="N27" s="103">
        <v>6.6322159891673801E-4</v>
      </c>
      <c r="O27" s="102">
        <v>4106</v>
      </c>
      <c r="P27" s="102">
        <v>40317</v>
      </c>
      <c r="Q27" s="103">
        <v>-2.0885445758554503E-2</v>
      </c>
      <c r="R27" s="104">
        <v>5</v>
      </c>
      <c r="S27" s="107"/>
      <c r="T27" s="101" t="s">
        <v>60</v>
      </c>
      <c r="U27" s="106">
        <v>35707</v>
      </c>
      <c r="V27" s="106">
        <v>36187</v>
      </c>
      <c r="W27" s="106">
        <v>480</v>
      </c>
      <c r="X27" s="106">
        <v>0</v>
      </c>
      <c r="Y27" s="106">
        <v>0</v>
      </c>
      <c r="Z27" s="106">
        <v>0</v>
      </c>
      <c r="AA27" s="106">
        <v>0</v>
      </c>
      <c r="AB27" s="106">
        <v>4990</v>
      </c>
      <c r="AC27" s="106">
        <v>36187</v>
      </c>
      <c r="AD27" s="106">
        <v>41177</v>
      </c>
      <c r="AE27" s="101" t="s">
        <v>125</v>
      </c>
      <c r="AF27" s="106">
        <v>16136</v>
      </c>
      <c r="AG27" s="106">
        <v>20</v>
      </c>
    </row>
    <row r="28" spans="1:33" x14ac:dyDescent="0.2">
      <c r="A28" s="101" t="s">
        <v>130</v>
      </c>
      <c r="B28" s="101" t="s">
        <v>129</v>
      </c>
      <c r="C28" s="102">
        <v>134142</v>
      </c>
      <c r="D28" s="102">
        <v>484</v>
      </c>
      <c r="E28" s="102">
        <v>134626</v>
      </c>
      <c r="F28" s="103">
        <v>-5.1562224805382396E-2</v>
      </c>
      <c r="G28" s="102">
        <v>13999</v>
      </c>
      <c r="H28" s="102">
        <v>0</v>
      </c>
      <c r="I28" s="102">
        <v>13999</v>
      </c>
      <c r="J28" s="103">
        <v>0.10098309083759299</v>
      </c>
      <c r="K28" s="102">
        <v>0</v>
      </c>
      <c r="L28" s="119">
        <v>0</v>
      </c>
      <c r="M28" s="102">
        <v>148625</v>
      </c>
      <c r="N28" s="103">
        <v>-3.9021078494762697E-2</v>
      </c>
      <c r="O28" s="102">
        <v>1406</v>
      </c>
      <c r="P28" s="102">
        <v>150031</v>
      </c>
      <c r="Q28" s="103">
        <v>-3.9346634566130502E-2</v>
      </c>
      <c r="R28" s="104">
        <v>4</v>
      </c>
      <c r="S28" s="107"/>
      <c r="T28" s="101" t="s">
        <v>60</v>
      </c>
      <c r="U28" s="106">
        <v>141421</v>
      </c>
      <c r="V28" s="106">
        <v>141945</v>
      </c>
      <c r="W28" s="106">
        <v>524</v>
      </c>
      <c r="X28" s="106">
        <v>12715</v>
      </c>
      <c r="Y28" s="106">
        <v>12715</v>
      </c>
      <c r="Z28" s="106">
        <v>0</v>
      </c>
      <c r="AA28" s="106">
        <v>0</v>
      </c>
      <c r="AB28" s="106">
        <v>1516</v>
      </c>
      <c r="AC28" s="106">
        <v>154660</v>
      </c>
      <c r="AD28" s="106">
        <v>156176</v>
      </c>
      <c r="AE28" s="101" t="s">
        <v>128</v>
      </c>
      <c r="AF28" s="106">
        <v>16136</v>
      </c>
      <c r="AG28" s="106">
        <v>20</v>
      </c>
    </row>
    <row r="29" spans="1:33" x14ac:dyDescent="0.2">
      <c r="A29" s="101" t="s">
        <v>133</v>
      </c>
      <c r="B29" s="101" t="s">
        <v>132</v>
      </c>
      <c r="C29" s="102">
        <v>20118</v>
      </c>
      <c r="D29" s="102">
        <v>132</v>
      </c>
      <c r="E29" s="102">
        <v>20250</v>
      </c>
      <c r="F29" s="103">
        <v>1.85092043054019E-2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20250</v>
      </c>
      <c r="N29" s="103">
        <v>1.85092043054019E-2</v>
      </c>
      <c r="O29" s="102">
        <v>6177</v>
      </c>
      <c r="P29" s="102">
        <v>26427</v>
      </c>
      <c r="Q29" s="103">
        <v>-4.6473029045643204E-2</v>
      </c>
      <c r="R29" s="104">
        <v>5</v>
      </c>
      <c r="S29" s="107"/>
      <c r="T29" s="101" t="s">
        <v>60</v>
      </c>
      <c r="U29" s="106">
        <v>19764</v>
      </c>
      <c r="V29" s="106">
        <v>19882</v>
      </c>
      <c r="W29" s="106">
        <v>118</v>
      </c>
      <c r="X29" s="106">
        <v>0</v>
      </c>
      <c r="Y29" s="106">
        <v>0</v>
      </c>
      <c r="Z29" s="106">
        <v>0</v>
      </c>
      <c r="AA29" s="106">
        <v>0</v>
      </c>
      <c r="AB29" s="106">
        <v>7833</v>
      </c>
      <c r="AC29" s="106">
        <v>19882</v>
      </c>
      <c r="AD29" s="106">
        <v>27715</v>
      </c>
      <c r="AE29" s="101" t="s">
        <v>131</v>
      </c>
      <c r="AF29" s="106">
        <v>16136</v>
      </c>
      <c r="AG29" s="106">
        <v>20</v>
      </c>
    </row>
    <row r="30" spans="1:33" x14ac:dyDescent="0.2">
      <c r="A30" s="101" t="s">
        <v>136</v>
      </c>
      <c r="B30" s="101" t="s">
        <v>135</v>
      </c>
      <c r="C30" s="102">
        <v>8988</v>
      </c>
      <c r="D30" s="102">
        <v>114</v>
      </c>
      <c r="E30" s="102">
        <v>9102</v>
      </c>
      <c r="F30" s="103">
        <v>1.0771793448084401E-2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9102</v>
      </c>
      <c r="N30" s="103">
        <v>1.0771793448084401E-2</v>
      </c>
      <c r="O30" s="102">
        <v>5493</v>
      </c>
      <c r="P30" s="102">
        <v>14595</v>
      </c>
      <c r="Q30" s="103">
        <v>5.3730109526761698E-3</v>
      </c>
      <c r="R30" s="104">
        <v>5</v>
      </c>
      <c r="S30" s="107"/>
      <c r="T30" s="101" t="s">
        <v>60</v>
      </c>
      <c r="U30" s="106">
        <v>8939</v>
      </c>
      <c r="V30" s="106">
        <v>9005</v>
      </c>
      <c r="W30" s="106">
        <v>66</v>
      </c>
      <c r="X30" s="106">
        <v>0</v>
      </c>
      <c r="Y30" s="106">
        <v>0</v>
      </c>
      <c r="Z30" s="106">
        <v>0</v>
      </c>
      <c r="AA30" s="106">
        <v>0</v>
      </c>
      <c r="AB30" s="106">
        <v>5512</v>
      </c>
      <c r="AC30" s="106">
        <v>9005</v>
      </c>
      <c r="AD30" s="106">
        <v>14517</v>
      </c>
      <c r="AE30" s="101" t="s">
        <v>134</v>
      </c>
      <c r="AF30" s="106">
        <v>16136</v>
      </c>
      <c r="AG30" s="106">
        <v>20</v>
      </c>
    </row>
    <row r="31" spans="1:33" x14ac:dyDescent="0.2">
      <c r="A31" s="101" t="s">
        <v>139</v>
      </c>
      <c r="B31" s="101" t="s">
        <v>138</v>
      </c>
      <c r="C31" s="102">
        <v>6945</v>
      </c>
      <c r="D31" s="102">
        <v>12</v>
      </c>
      <c r="E31" s="102">
        <v>6957</v>
      </c>
      <c r="F31" s="103">
        <v>-0.20889242665453697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-0.20889242665453697</v>
      </c>
      <c r="O31" s="102">
        <v>0</v>
      </c>
      <c r="P31" s="102">
        <v>6957</v>
      </c>
      <c r="Q31" s="103">
        <v>-0.20889242665453697</v>
      </c>
      <c r="R31" s="104">
        <v>5</v>
      </c>
      <c r="S31" s="107"/>
      <c r="T31" s="101" t="s">
        <v>60</v>
      </c>
      <c r="U31" s="106">
        <v>8792</v>
      </c>
      <c r="V31" s="106">
        <v>8794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8794</v>
      </c>
      <c r="AD31" s="106">
        <v>8794</v>
      </c>
      <c r="AE31" s="101" t="s">
        <v>137</v>
      </c>
      <c r="AF31" s="106">
        <v>16136</v>
      </c>
      <c r="AG31" s="106">
        <v>20</v>
      </c>
    </row>
    <row r="32" spans="1:33" x14ac:dyDescent="0.2">
      <c r="A32" s="101" t="s">
        <v>143</v>
      </c>
      <c r="B32" s="101" t="s">
        <v>141</v>
      </c>
      <c r="C32" s="102">
        <v>2523287</v>
      </c>
      <c r="D32" s="102">
        <v>1124472</v>
      </c>
      <c r="E32" s="102">
        <v>3647759</v>
      </c>
      <c r="F32" s="103">
        <v>3.7319818468413299E-2</v>
      </c>
      <c r="G32" s="102">
        <v>3574524</v>
      </c>
      <c r="H32" s="102">
        <v>931018</v>
      </c>
      <c r="I32" s="102">
        <v>4505542</v>
      </c>
      <c r="J32" s="103">
        <v>0.119829458435589</v>
      </c>
      <c r="K32" s="102">
        <v>0</v>
      </c>
      <c r="L32" s="119">
        <v>0</v>
      </c>
      <c r="M32" s="102">
        <v>8153301</v>
      </c>
      <c r="N32" s="103">
        <v>8.1348116649719096E-2</v>
      </c>
      <c r="O32" s="102">
        <v>11514</v>
      </c>
      <c r="P32" s="102">
        <v>8164815</v>
      </c>
      <c r="Q32" s="103">
        <v>8.1389051538726304E-2</v>
      </c>
      <c r="R32" s="104">
        <v>1</v>
      </c>
      <c r="S32" s="107"/>
      <c r="T32" s="101" t="s">
        <v>142</v>
      </c>
      <c r="U32" s="106">
        <v>2485889</v>
      </c>
      <c r="V32" s="106">
        <v>3516523</v>
      </c>
      <c r="W32" s="106">
        <v>1030634</v>
      </c>
      <c r="X32" s="106">
        <v>3193026</v>
      </c>
      <c r="Y32" s="106">
        <v>4023418</v>
      </c>
      <c r="Z32" s="106">
        <v>830392</v>
      </c>
      <c r="AA32" s="106">
        <v>0</v>
      </c>
      <c r="AB32" s="106">
        <v>10362</v>
      </c>
      <c r="AC32" s="106">
        <v>7539941</v>
      </c>
      <c r="AD32" s="106">
        <v>7550303</v>
      </c>
      <c r="AE32" s="101" t="s">
        <v>140</v>
      </c>
      <c r="AF32" s="106">
        <v>16136</v>
      </c>
      <c r="AG32" s="106">
        <v>20</v>
      </c>
    </row>
    <row r="33" spans="1:33" x14ac:dyDescent="0.2">
      <c r="A33" s="101" t="s">
        <v>146</v>
      </c>
      <c r="B33" s="101" t="s">
        <v>145</v>
      </c>
      <c r="C33" s="102">
        <v>8580</v>
      </c>
      <c r="D33" s="102">
        <v>0</v>
      </c>
      <c r="E33" s="102">
        <v>8580</v>
      </c>
      <c r="F33" s="103">
        <v>0.21100917431192698</v>
      </c>
      <c r="G33" s="102">
        <v>24</v>
      </c>
      <c r="H33" s="102">
        <v>0</v>
      </c>
      <c r="I33" s="102">
        <v>24</v>
      </c>
      <c r="J33" s="103">
        <v>-0.87165775401069501</v>
      </c>
      <c r="K33" s="102">
        <v>0</v>
      </c>
      <c r="L33" s="119">
        <v>0</v>
      </c>
      <c r="M33" s="102">
        <v>8604</v>
      </c>
      <c r="N33" s="103">
        <v>0.183168316831683</v>
      </c>
      <c r="O33" s="102">
        <v>0</v>
      </c>
      <c r="P33" s="102">
        <v>8604</v>
      </c>
      <c r="Q33" s="103">
        <v>0.183168316831683</v>
      </c>
      <c r="R33" s="104">
        <v>5</v>
      </c>
      <c r="S33" s="107"/>
      <c r="T33" s="101" t="s">
        <v>60</v>
      </c>
      <c r="U33" s="106">
        <v>7085</v>
      </c>
      <c r="V33" s="106">
        <v>7085</v>
      </c>
      <c r="W33" s="106">
        <v>0</v>
      </c>
      <c r="X33" s="106">
        <v>187</v>
      </c>
      <c r="Y33" s="106">
        <v>187</v>
      </c>
      <c r="Z33" s="106">
        <v>0</v>
      </c>
      <c r="AA33" s="106">
        <v>0</v>
      </c>
      <c r="AB33" s="106">
        <v>0</v>
      </c>
      <c r="AC33" s="106">
        <v>7272</v>
      </c>
      <c r="AD33" s="106">
        <v>7272</v>
      </c>
      <c r="AE33" s="101" t="s">
        <v>144</v>
      </c>
      <c r="AF33" s="106">
        <v>16136</v>
      </c>
      <c r="AG33" s="106">
        <v>20</v>
      </c>
    </row>
    <row r="34" spans="1:33" x14ac:dyDescent="0.2">
      <c r="A34" s="101" t="s">
        <v>149</v>
      </c>
      <c r="B34" s="101" t="s">
        <v>148</v>
      </c>
      <c r="C34" s="102">
        <v>12280</v>
      </c>
      <c r="D34" s="102">
        <v>36</v>
      </c>
      <c r="E34" s="102">
        <v>12316</v>
      </c>
      <c r="F34" s="103">
        <v>0.123107787707459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12316</v>
      </c>
      <c r="N34" s="103">
        <v>0.123107787707459</v>
      </c>
      <c r="O34" s="102">
        <v>4135</v>
      </c>
      <c r="P34" s="102">
        <v>16451</v>
      </c>
      <c r="Q34" s="103">
        <v>3.8769969059796697E-2</v>
      </c>
      <c r="R34" s="104">
        <v>5</v>
      </c>
      <c r="S34" s="107"/>
      <c r="T34" s="101" t="s">
        <v>60</v>
      </c>
      <c r="U34" s="106">
        <v>10936</v>
      </c>
      <c r="V34" s="106">
        <v>10966</v>
      </c>
      <c r="W34" s="106">
        <v>30</v>
      </c>
      <c r="X34" s="106">
        <v>0</v>
      </c>
      <c r="Y34" s="106">
        <v>0</v>
      </c>
      <c r="Z34" s="106">
        <v>0</v>
      </c>
      <c r="AA34" s="106">
        <v>0</v>
      </c>
      <c r="AB34" s="106">
        <v>4871</v>
      </c>
      <c r="AC34" s="106">
        <v>10966</v>
      </c>
      <c r="AD34" s="106">
        <v>15837</v>
      </c>
      <c r="AE34" s="101" t="s">
        <v>147</v>
      </c>
      <c r="AF34" s="106">
        <v>16136</v>
      </c>
      <c r="AG34" s="106">
        <v>20</v>
      </c>
    </row>
    <row r="35" spans="1:33" x14ac:dyDescent="0.2">
      <c r="A35" s="101" t="s">
        <v>152</v>
      </c>
      <c r="B35" s="101" t="s">
        <v>151</v>
      </c>
      <c r="C35" s="102">
        <v>3216</v>
      </c>
      <c r="D35" s="102">
        <v>10</v>
      </c>
      <c r="E35" s="102">
        <v>3226</v>
      </c>
      <c r="F35" s="103">
        <v>3.8300611522368799E-2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3226</v>
      </c>
      <c r="N35" s="103">
        <v>3.8300611522368799E-2</v>
      </c>
      <c r="O35" s="102">
        <v>2198</v>
      </c>
      <c r="P35" s="102">
        <v>5424</v>
      </c>
      <c r="Q35" s="103">
        <v>0.10087274203369199</v>
      </c>
      <c r="R35" s="104">
        <v>5</v>
      </c>
      <c r="S35" s="107"/>
      <c r="T35" s="101" t="s">
        <v>60</v>
      </c>
      <c r="U35" s="106">
        <v>3107</v>
      </c>
      <c r="V35" s="106">
        <v>3107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1820</v>
      </c>
      <c r="AC35" s="106">
        <v>3107</v>
      </c>
      <c r="AD35" s="106">
        <v>4927</v>
      </c>
      <c r="AE35" s="101" t="s">
        <v>150</v>
      </c>
      <c r="AF35" s="106">
        <v>16136</v>
      </c>
      <c r="AG35" s="106">
        <v>20</v>
      </c>
    </row>
    <row r="36" spans="1:33" x14ac:dyDescent="0.2">
      <c r="A36" s="101" t="s">
        <v>155</v>
      </c>
      <c r="B36" s="101" t="s">
        <v>154</v>
      </c>
      <c r="C36" s="102">
        <v>11026</v>
      </c>
      <c r="D36" s="102">
        <v>34</v>
      </c>
      <c r="E36" s="102">
        <v>11060</v>
      </c>
      <c r="F36" s="103">
        <v>-1.9852012272152998E-3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11060</v>
      </c>
      <c r="N36" s="103">
        <v>-1.9852012272152998E-3</v>
      </c>
      <c r="O36" s="102">
        <v>2436</v>
      </c>
      <c r="P36" s="102">
        <v>13496</v>
      </c>
      <c r="Q36" s="103">
        <v>2.77968166933211E-2</v>
      </c>
      <c r="R36" s="104">
        <v>5</v>
      </c>
      <c r="S36" s="107"/>
      <c r="T36" s="101" t="s">
        <v>60</v>
      </c>
      <c r="U36" s="106">
        <v>11064</v>
      </c>
      <c r="V36" s="106">
        <v>11082</v>
      </c>
      <c r="W36" s="106">
        <v>18</v>
      </c>
      <c r="X36" s="106">
        <v>0</v>
      </c>
      <c r="Y36" s="106">
        <v>0</v>
      </c>
      <c r="Z36" s="106">
        <v>0</v>
      </c>
      <c r="AA36" s="106">
        <v>0</v>
      </c>
      <c r="AB36" s="106">
        <v>2049</v>
      </c>
      <c r="AC36" s="106">
        <v>11082</v>
      </c>
      <c r="AD36" s="106">
        <v>13131</v>
      </c>
      <c r="AE36" s="101" t="s">
        <v>153</v>
      </c>
      <c r="AF36" s="106">
        <v>16136</v>
      </c>
      <c r="AG36" s="106">
        <v>20</v>
      </c>
    </row>
    <row r="37" spans="1:33" x14ac:dyDescent="0.2">
      <c r="A37" s="101" t="s">
        <v>158</v>
      </c>
      <c r="B37" s="101" t="s">
        <v>157</v>
      </c>
      <c r="C37" s="102">
        <v>24084</v>
      </c>
      <c r="D37" s="102">
        <v>266</v>
      </c>
      <c r="E37" s="102">
        <v>24350</v>
      </c>
      <c r="F37" s="103">
        <v>9.0607784297039501E-2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24350</v>
      </c>
      <c r="N37" s="103">
        <v>9.0607784297039501E-2</v>
      </c>
      <c r="O37" s="102">
        <v>7132</v>
      </c>
      <c r="P37" s="102">
        <v>31482</v>
      </c>
      <c r="Q37" s="103">
        <v>4.9399999999999999E-2</v>
      </c>
      <c r="R37" s="104">
        <v>5</v>
      </c>
      <c r="S37" s="107"/>
      <c r="T37" s="101" t="s">
        <v>60</v>
      </c>
      <c r="U37" s="106">
        <v>22215</v>
      </c>
      <c r="V37" s="106">
        <v>22327</v>
      </c>
      <c r="W37" s="106">
        <v>112</v>
      </c>
      <c r="X37" s="106">
        <v>0</v>
      </c>
      <c r="Y37" s="106">
        <v>0</v>
      </c>
      <c r="Z37" s="106">
        <v>0</v>
      </c>
      <c r="AA37" s="106">
        <v>0</v>
      </c>
      <c r="AB37" s="106">
        <v>7673</v>
      </c>
      <c r="AC37" s="106">
        <v>22327</v>
      </c>
      <c r="AD37" s="106">
        <v>30000</v>
      </c>
      <c r="AE37" s="101" t="s">
        <v>156</v>
      </c>
      <c r="AF37" s="106">
        <v>16136</v>
      </c>
      <c r="AG37" s="106">
        <v>20</v>
      </c>
    </row>
    <row r="38" spans="1:33" x14ac:dyDescent="0.2">
      <c r="A38" s="101" t="s">
        <v>161</v>
      </c>
      <c r="B38" s="101" t="s">
        <v>160</v>
      </c>
      <c r="C38" s="102">
        <v>18889</v>
      </c>
      <c r="D38" s="102">
        <v>3422</v>
      </c>
      <c r="E38" s="102">
        <v>22311</v>
      </c>
      <c r="F38" s="103">
        <v>-2.80972294824882E-2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22311</v>
      </c>
      <c r="N38" s="103">
        <v>-2.80972294824882E-2</v>
      </c>
      <c r="O38" s="102">
        <v>6559</v>
      </c>
      <c r="P38" s="102">
        <v>28870</v>
      </c>
      <c r="Q38" s="103">
        <v>-1.2687664580554699E-2</v>
      </c>
      <c r="R38" s="104">
        <v>5</v>
      </c>
      <c r="S38" s="107"/>
      <c r="T38" s="101" t="s">
        <v>60</v>
      </c>
      <c r="U38" s="106">
        <v>19294</v>
      </c>
      <c r="V38" s="106">
        <v>22956</v>
      </c>
      <c r="W38" s="106">
        <v>3662</v>
      </c>
      <c r="X38" s="106">
        <v>0</v>
      </c>
      <c r="Y38" s="106">
        <v>0</v>
      </c>
      <c r="Z38" s="106">
        <v>0</v>
      </c>
      <c r="AA38" s="106">
        <v>0</v>
      </c>
      <c r="AB38" s="106">
        <v>6285</v>
      </c>
      <c r="AC38" s="106">
        <v>22956</v>
      </c>
      <c r="AD38" s="106">
        <v>29241</v>
      </c>
      <c r="AE38" s="101" t="s">
        <v>159</v>
      </c>
      <c r="AF38" s="106">
        <v>16136</v>
      </c>
      <c r="AG38" s="106">
        <v>20</v>
      </c>
    </row>
    <row r="39" spans="1:33" x14ac:dyDescent="0.2">
      <c r="A39" s="101" t="s">
        <v>164</v>
      </c>
      <c r="B39" s="101" t="s">
        <v>163</v>
      </c>
      <c r="C39" s="102">
        <v>737144</v>
      </c>
      <c r="D39" s="102">
        <v>18854</v>
      </c>
      <c r="E39" s="102">
        <v>755998</v>
      </c>
      <c r="F39" s="103">
        <v>-1.34232216776026E-2</v>
      </c>
      <c r="G39" s="102">
        <v>401094</v>
      </c>
      <c r="H39" s="102">
        <v>19788</v>
      </c>
      <c r="I39" s="102">
        <v>420882</v>
      </c>
      <c r="J39" s="103">
        <v>-4.53268007213092E-2</v>
      </c>
      <c r="K39" s="102">
        <v>63190</v>
      </c>
      <c r="L39" s="119">
        <v>-4.54682779456193E-2</v>
      </c>
      <c r="M39" s="102">
        <v>1240070</v>
      </c>
      <c r="N39" s="103">
        <v>-2.61350187576226E-2</v>
      </c>
      <c r="O39" s="102">
        <v>5572</v>
      </c>
      <c r="P39" s="102">
        <v>1245642</v>
      </c>
      <c r="Q39" s="103">
        <v>-2.3555842632861201E-2</v>
      </c>
      <c r="R39" s="104">
        <v>2</v>
      </c>
      <c r="S39" s="107"/>
      <c r="T39" s="101" t="s">
        <v>60</v>
      </c>
      <c r="U39" s="106">
        <v>745408</v>
      </c>
      <c r="V39" s="106">
        <v>766284</v>
      </c>
      <c r="W39" s="106">
        <v>20876</v>
      </c>
      <c r="X39" s="106">
        <v>419831</v>
      </c>
      <c r="Y39" s="106">
        <v>440865</v>
      </c>
      <c r="Z39" s="106">
        <v>21034</v>
      </c>
      <c r="AA39" s="106">
        <v>66200</v>
      </c>
      <c r="AB39" s="106">
        <v>2343</v>
      </c>
      <c r="AC39" s="106">
        <v>1273349</v>
      </c>
      <c r="AD39" s="106">
        <v>1275692</v>
      </c>
      <c r="AE39" s="101" t="s">
        <v>162</v>
      </c>
      <c r="AF39" s="106">
        <v>16136</v>
      </c>
      <c r="AG39" s="106">
        <v>20</v>
      </c>
    </row>
    <row r="40" spans="1:33" x14ac:dyDescent="0.2">
      <c r="A40" s="101" t="s">
        <v>167</v>
      </c>
      <c r="B40" s="101" t="s">
        <v>166</v>
      </c>
      <c r="C40" s="102">
        <v>33041</v>
      </c>
      <c r="D40" s="102">
        <v>640</v>
      </c>
      <c r="E40" s="102">
        <v>33681</v>
      </c>
      <c r="F40" s="103">
        <v>4.8664300392303399E-2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33681</v>
      </c>
      <c r="N40" s="103">
        <v>4.8664300392303399E-2</v>
      </c>
      <c r="O40" s="102">
        <v>4394</v>
      </c>
      <c r="P40" s="102">
        <v>38075</v>
      </c>
      <c r="Q40" s="103">
        <v>5.8138565433677E-2</v>
      </c>
      <c r="R40" s="104">
        <v>5</v>
      </c>
      <c r="S40" s="107"/>
      <c r="T40" s="101" t="s">
        <v>60</v>
      </c>
      <c r="U40" s="106">
        <v>31550</v>
      </c>
      <c r="V40" s="106">
        <v>32118</v>
      </c>
      <c r="W40" s="106">
        <v>568</v>
      </c>
      <c r="X40" s="106">
        <v>0</v>
      </c>
      <c r="Y40" s="106">
        <v>0</v>
      </c>
      <c r="Z40" s="106">
        <v>0</v>
      </c>
      <c r="AA40" s="106">
        <v>0</v>
      </c>
      <c r="AB40" s="106">
        <v>3865</v>
      </c>
      <c r="AC40" s="106">
        <v>32118</v>
      </c>
      <c r="AD40" s="106">
        <v>35983</v>
      </c>
      <c r="AE40" s="101" t="s">
        <v>165</v>
      </c>
      <c r="AF40" s="106">
        <v>16136</v>
      </c>
      <c r="AG40" s="106">
        <v>20</v>
      </c>
    </row>
    <row r="41" spans="1:33" x14ac:dyDescent="0.2">
      <c r="A41" s="101" t="s">
        <v>170</v>
      </c>
      <c r="B41" s="101" t="s">
        <v>169</v>
      </c>
      <c r="C41" s="102">
        <v>49470</v>
      </c>
      <c r="D41" s="102">
        <v>38</v>
      </c>
      <c r="E41" s="102">
        <v>49508</v>
      </c>
      <c r="F41" s="103">
        <v>-2.0244998119966003E-2</v>
      </c>
      <c r="G41" s="102">
        <v>511</v>
      </c>
      <c r="H41" s="102">
        <v>0</v>
      </c>
      <c r="I41" s="102">
        <v>511</v>
      </c>
      <c r="J41" s="103">
        <v>5.3608247422680402E-2</v>
      </c>
      <c r="K41" s="102">
        <v>0</v>
      </c>
      <c r="L41" s="119">
        <v>0</v>
      </c>
      <c r="M41" s="102">
        <v>50019</v>
      </c>
      <c r="N41" s="103">
        <v>-1.9542888505566902E-2</v>
      </c>
      <c r="O41" s="102">
        <v>0</v>
      </c>
      <c r="P41" s="102">
        <v>50019</v>
      </c>
      <c r="Q41" s="103">
        <v>-1.9542888505566902E-2</v>
      </c>
      <c r="R41" s="104">
        <v>4</v>
      </c>
      <c r="S41" s="107"/>
      <c r="T41" s="101" t="s">
        <v>60</v>
      </c>
      <c r="U41" s="106">
        <v>50471</v>
      </c>
      <c r="V41" s="106">
        <v>50531</v>
      </c>
      <c r="W41" s="106">
        <v>60</v>
      </c>
      <c r="X41" s="106">
        <v>485</v>
      </c>
      <c r="Y41" s="106">
        <v>485</v>
      </c>
      <c r="Z41" s="106">
        <v>0</v>
      </c>
      <c r="AA41" s="106">
        <v>0</v>
      </c>
      <c r="AB41" s="106">
        <v>0</v>
      </c>
      <c r="AC41" s="106">
        <v>51016</v>
      </c>
      <c r="AD41" s="106">
        <v>51016</v>
      </c>
      <c r="AE41" s="101" t="s">
        <v>168</v>
      </c>
      <c r="AF41" s="106">
        <v>16136</v>
      </c>
      <c r="AG41" s="106">
        <v>20</v>
      </c>
    </row>
    <row r="42" spans="1:33" x14ac:dyDescent="0.2">
      <c r="A42" s="101" t="s">
        <v>173</v>
      </c>
      <c r="B42" s="101" t="s">
        <v>172</v>
      </c>
      <c r="C42" s="102">
        <v>27893</v>
      </c>
      <c r="D42" s="102">
        <v>186</v>
      </c>
      <c r="E42" s="102">
        <v>28079</v>
      </c>
      <c r="F42" s="103">
        <v>0.14964788732394399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19">
        <v>0</v>
      </c>
      <c r="M42" s="102">
        <v>28079</v>
      </c>
      <c r="N42" s="103">
        <v>0.14964788732394399</v>
      </c>
      <c r="O42" s="102">
        <v>2061</v>
      </c>
      <c r="P42" s="102">
        <v>30140</v>
      </c>
      <c r="Q42" s="103">
        <v>0.18349236266540997</v>
      </c>
      <c r="R42" s="104">
        <v>5</v>
      </c>
      <c r="S42" s="107"/>
      <c r="T42" s="101" t="s">
        <v>60</v>
      </c>
      <c r="U42" s="106">
        <v>24394</v>
      </c>
      <c r="V42" s="106">
        <v>24424</v>
      </c>
      <c r="W42" s="106">
        <v>30</v>
      </c>
      <c r="X42" s="106">
        <v>0</v>
      </c>
      <c r="Y42" s="106">
        <v>0</v>
      </c>
      <c r="Z42" s="106">
        <v>0</v>
      </c>
      <c r="AA42" s="106">
        <v>0</v>
      </c>
      <c r="AB42" s="106">
        <v>1043</v>
      </c>
      <c r="AC42" s="106">
        <v>24424</v>
      </c>
      <c r="AD42" s="106">
        <v>25467</v>
      </c>
      <c r="AE42" s="101" t="s">
        <v>171</v>
      </c>
      <c r="AF42" s="106">
        <v>16136</v>
      </c>
      <c r="AG42" s="106">
        <v>20</v>
      </c>
    </row>
    <row r="43" spans="1:33" x14ac:dyDescent="0.2">
      <c r="A43" s="101" t="s">
        <v>176</v>
      </c>
      <c r="B43" s="101" t="s">
        <v>175</v>
      </c>
      <c r="C43" s="102">
        <v>4364</v>
      </c>
      <c r="D43" s="102">
        <v>78</v>
      </c>
      <c r="E43" s="102">
        <v>4442</v>
      </c>
      <c r="F43" s="103">
        <v>1.60109789569991E-2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4442</v>
      </c>
      <c r="N43" s="103">
        <v>1.60109789569991E-2</v>
      </c>
      <c r="O43" s="102">
        <v>3906</v>
      </c>
      <c r="P43" s="102">
        <v>8348</v>
      </c>
      <c r="Q43" s="103">
        <v>7.9808562928469801E-2</v>
      </c>
      <c r="R43" s="104">
        <v>5</v>
      </c>
      <c r="S43" s="107"/>
      <c r="T43" s="101" t="s">
        <v>60</v>
      </c>
      <c r="U43" s="106">
        <v>4300</v>
      </c>
      <c r="V43" s="106">
        <v>4372</v>
      </c>
      <c r="W43" s="106">
        <v>72</v>
      </c>
      <c r="X43" s="106">
        <v>0</v>
      </c>
      <c r="Y43" s="106">
        <v>0</v>
      </c>
      <c r="Z43" s="106">
        <v>0</v>
      </c>
      <c r="AA43" s="106">
        <v>0</v>
      </c>
      <c r="AB43" s="106">
        <v>3359</v>
      </c>
      <c r="AC43" s="106">
        <v>4372</v>
      </c>
      <c r="AD43" s="106">
        <v>7731</v>
      </c>
      <c r="AE43" s="101" t="s">
        <v>174</v>
      </c>
      <c r="AF43" s="106">
        <v>16136</v>
      </c>
      <c r="AG43" s="106">
        <v>20</v>
      </c>
    </row>
    <row r="44" spans="1:33" x14ac:dyDescent="0.2">
      <c r="A44" s="101" t="s">
        <v>179</v>
      </c>
      <c r="B44" s="101" t="s">
        <v>178</v>
      </c>
      <c r="C44" s="102">
        <v>526764</v>
      </c>
      <c r="D44" s="102">
        <v>135512</v>
      </c>
      <c r="E44" s="102">
        <v>662276</v>
      </c>
      <c r="F44" s="103">
        <v>7.0298346577199897E-2</v>
      </c>
      <c r="G44" s="102">
        <v>44922</v>
      </c>
      <c r="H44" s="102">
        <v>848</v>
      </c>
      <c r="I44" s="102">
        <v>45770</v>
      </c>
      <c r="J44" s="103">
        <v>0.48860051387127201</v>
      </c>
      <c r="K44" s="102">
        <v>0</v>
      </c>
      <c r="L44" s="119">
        <v>0</v>
      </c>
      <c r="M44" s="102">
        <v>708046</v>
      </c>
      <c r="N44" s="103">
        <v>9.0099826950197401E-2</v>
      </c>
      <c r="O44" s="102">
        <v>29222</v>
      </c>
      <c r="P44" s="102">
        <v>737268</v>
      </c>
      <c r="Q44" s="103">
        <v>8.08004104669061E-2</v>
      </c>
      <c r="R44" s="104">
        <v>3</v>
      </c>
      <c r="S44" s="107"/>
      <c r="T44" s="101" t="s">
        <v>60</v>
      </c>
      <c r="U44" s="106">
        <v>489975</v>
      </c>
      <c r="V44" s="106">
        <v>618777</v>
      </c>
      <c r="W44" s="106">
        <v>128802</v>
      </c>
      <c r="X44" s="106">
        <v>30189</v>
      </c>
      <c r="Y44" s="106">
        <v>30747</v>
      </c>
      <c r="Z44" s="106">
        <v>558</v>
      </c>
      <c r="AA44" s="106">
        <v>0</v>
      </c>
      <c r="AB44" s="106">
        <v>32626</v>
      </c>
      <c r="AC44" s="106">
        <v>649524</v>
      </c>
      <c r="AD44" s="106">
        <v>682150</v>
      </c>
      <c r="AE44" s="101" t="s">
        <v>177</v>
      </c>
      <c r="AF44" s="106">
        <v>16136</v>
      </c>
      <c r="AG44" s="106">
        <v>20</v>
      </c>
    </row>
    <row r="45" spans="1:33" x14ac:dyDescent="0.2">
      <c r="A45" s="101" t="s">
        <v>182</v>
      </c>
      <c r="B45" s="101" t="s">
        <v>181</v>
      </c>
      <c r="C45" s="102">
        <v>984084</v>
      </c>
      <c r="D45" s="102">
        <v>146188</v>
      </c>
      <c r="E45" s="102">
        <v>1130272</v>
      </c>
      <c r="F45" s="103">
        <v>1.2838446339201299E-2</v>
      </c>
      <c r="G45" s="102">
        <v>231143</v>
      </c>
      <c r="H45" s="102">
        <v>7774</v>
      </c>
      <c r="I45" s="102">
        <v>238917</v>
      </c>
      <c r="J45" s="103">
        <v>-1.2519322493449002E-2</v>
      </c>
      <c r="K45" s="102">
        <v>0</v>
      </c>
      <c r="L45" s="119">
        <v>0</v>
      </c>
      <c r="M45" s="102">
        <v>1369189</v>
      </c>
      <c r="N45" s="103">
        <v>8.3202554549665613E-3</v>
      </c>
      <c r="O45" s="102">
        <v>1295</v>
      </c>
      <c r="P45" s="102">
        <v>1370484</v>
      </c>
      <c r="Q45" s="103">
        <v>8.7516947667956695E-3</v>
      </c>
      <c r="R45" s="104">
        <v>2</v>
      </c>
      <c r="S45" s="107"/>
      <c r="T45" s="101" t="s">
        <v>60</v>
      </c>
      <c r="U45" s="106">
        <v>962701</v>
      </c>
      <c r="V45" s="106">
        <v>1115945</v>
      </c>
      <c r="W45" s="106">
        <v>153244</v>
      </c>
      <c r="X45" s="106">
        <v>235256</v>
      </c>
      <c r="Y45" s="106">
        <v>241946</v>
      </c>
      <c r="Z45" s="106">
        <v>6690</v>
      </c>
      <c r="AA45" s="106">
        <v>0</v>
      </c>
      <c r="AB45" s="106">
        <v>703</v>
      </c>
      <c r="AC45" s="106">
        <v>1357891</v>
      </c>
      <c r="AD45" s="106">
        <v>1358594</v>
      </c>
      <c r="AE45" s="101" t="s">
        <v>180</v>
      </c>
      <c r="AF45" s="106">
        <v>16136</v>
      </c>
      <c r="AG45" s="106">
        <v>20</v>
      </c>
    </row>
    <row r="46" spans="1:33" x14ac:dyDescent="0.2">
      <c r="A46" s="101" t="s">
        <v>185</v>
      </c>
      <c r="B46" s="101" t="s">
        <v>184</v>
      </c>
      <c r="C46" s="102">
        <v>20466</v>
      </c>
      <c r="D46" s="102">
        <v>4954</v>
      </c>
      <c r="E46" s="102">
        <v>25420</v>
      </c>
      <c r="F46" s="103">
        <v>1.40418062868996E-2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25420</v>
      </c>
      <c r="N46" s="103">
        <v>1.40418062868996E-2</v>
      </c>
      <c r="O46" s="102">
        <v>8351</v>
      </c>
      <c r="P46" s="102">
        <v>33771</v>
      </c>
      <c r="Q46" s="103">
        <v>-8.5798816568047299E-4</v>
      </c>
      <c r="R46" s="104">
        <v>5</v>
      </c>
      <c r="S46" s="107"/>
      <c r="T46" s="101" t="s">
        <v>60</v>
      </c>
      <c r="U46" s="106">
        <v>20282</v>
      </c>
      <c r="V46" s="106">
        <v>25068</v>
      </c>
      <c r="W46" s="106">
        <v>4786</v>
      </c>
      <c r="X46" s="106">
        <v>0</v>
      </c>
      <c r="Y46" s="106">
        <v>0</v>
      </c>
      <c r="Z46" s="106">
        <v>0</v>
      </c>
      <c r="AA46" s="106">
        <v>0</v>
      </c>
      <c r="AB46" s="106">
        <v>8732</v>
      </c>
      <c r="AC46" s="106">
        <v>25068</v>
      </c>
      <c r="AD46" s="106">
        <v>33800</v>
      </c>
      <c r="AE46" s="101" t="s">
        <v>183</v>
      </c>
      <c r="AF46" s="106">
        <v>16136</v>
      </c>
      <c r="AG46" s="106">
        <v>20</v>
      </c>
    </row>
    <row r="47" spans="1:33" x14ac:dyDescent="0.2">
      <c r="A47" s="101" t="s">
        <v>188</v>
      </c>
      <c r="B47" s="101" t="s">
        <v>187</v>
      </c>
      <c r="C47" s="102">
        <v>3468</v>
      </c>
      <c r="D47" s="102">
        <v>150</v>
      </c>
      <c r="E47" s="102">
        <v>3618</v>
      </c>
      <c r="F47" s="103">
        <v>-0.100671140939597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19">
        <v>0</v>
      </c>
      <c r="M47" s="102">
        <v>3618</v>
      </c>
      <c r="N47" s="103">
        <v>-0.100671140939597</v>
      </c>
      <c r="O47" s="102">
        <v>5829</v>
      </c>
      <c r="P47" s="102">
        <v>9447</v>
      </c>
      <c r="Q47" s="103">
        <v>-5.2932330827067699E-2</v>
      </c>
      <c r="R47" s="104">
        <v>5</v>
      </c>
      <c r="S47" s="107"/>
      <c r="T47" s="101" t="s">
        <v>60</v>
      </c>
      <c r="U47" s="106">
        <v>3921</v>
      </c>
      <c r="V47" s="106">
        <v>4023</v>
      </c>
      <c r="W47" s="106">
        <v>102</v>
      </c>
      <c r="X47" s="106">
        <v>0</v>
      </c>
      <c r="Y47" s="106">
        <v>0</v>
      </c>
      <c r="Z47" s="106">
        <v>0</v>
      </c>
      <c r="AA47" s="106">
        <v>0</v>
      </c>
      <c r="AB47" s="106">
        <v>5952</v>
      </c>
      <c r="AC47" s="106">
        <v>4023</v>
      </c>
      <c r="AD47" s="106">
        <v>9975</v>
      </c>
      <c r="AE47" s="101" t="s">
        <v>186</v>
      </c>
      <c r="AF47" s="106">
        <v>16136</v>
      </c>
      <c r="AG47" s="106">
        <v>20</v>
      </c>
    </row>
    <row r="48" spans="1:33" x14ac:dyDescent="0.2">
      <c r="A48" s="101" t="s">
        <v>191</v>
      </c>
      <c r="B48" s="101" t="s">
        <v>190</v>
      </c>
      <c r="C48" s="102">
        <v>2563</v>
      </c>
      <c r="D48" s="102">
        <v>0</v>
      </c>
      <c r="E48" s="102">
        <v>2563</v>
      </c>
      <c r="F48" s="103">
        <v>-5.8184639255236606E-3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2563</v>
      </c>
      <c r="N48" s="103">
        <v>-5.8184639255236606E-3</v>
      </c>
      <c r="O48" s="102">
        <v>0</v>
      </c>
      <c r="P48" s="102">
        <v>2563</v>
      </c>
      <c r="Q48" s="103">
        <v>-5.8184639255236606E-3</v>
      </c>
      <c r="R48" s="104">
        <v>5</v>
      </c>
      <c r="S48" s="107"/>
      <c r="T48" s="101" t="s">
        <v>60</v>
      </c>
      <c r="U48" s="106">
        <v>2578</v>
      </c>
      <c r="V48" s="106">
        <v>2578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2578</v>
      </c>
      <c r="AD48" s="106">
        <v>2578</v>
      </c>
      <c r="AE48" s="101" t="s">
        <v>189</v>
      </c>
      <c r="AF48" s="106">
        <v>16136</v>
      </c>
      <c r="AG48" s="106">
        <v>20</v>
      </c>
    </row>
    <row r="49" spans="1:33" x14ac:dyDescent="0.2">
      <c r="A49" s="101" t="s">
        <v>194</v>
      </c>
      <c r="B49" s="101" t="s">
        <v>193</v>
      </c>
      <c r="C49" s="102">
        <v>35195</v>
      </c>
      <c r="D49" s="102">
        <v>284</v>
      </c>
      <c r="E49" s="102">
        <v>35479</v>
      </c>
      <c r="F49" s="103">
        <v>8.2698647266113406E-3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35479</v>
      </c>
      <c r="N49" s="103">
        <v>8.2698647266113406E-3</v>
      </c>
      <c r="O49" s="102">
        <v>792</v>
      </c>
      <c r="P49" s="102">
        <v>36271</v>
      </c>
      <c r="Q49" s="103">
        <v>1.12920314503987E-2</v>
      </c>
      <c r="R49" s="104">
        <v>5</v>
      </c>
      <c r="S49" s="107"/>
      <c r="T49" s="101" t="s">
        <v>60</v>
      </c>
      <c r="U49" s="106">
        <v>34978</v>
      </c>
      <c r="V49" s="106">
        <v>35188</v>
      </c>
      <c r="W49" s="106">
        <v>210</v>
      </c>
      <c r="X49" s="106">
        <v>0</v>
      </c>
      <c r="Y49" s="106">
        <v>0</v>
      </c>
      <c r="Z49" s="106">
        <v>0</v>
      </c>
      <c r="AA49" s="106">
        <v>0</v>
      </c>
      <c r="AB49" s="106">
        <v>678</v>
      </c>
      <c r="AC49" s="106">
        <v>35188</v>
      </c>
      <c r="AD49" s="106">
        <v>35866</v>
      </c>
      <c r="AE49" s="101" t="s">
        <v>192</v>
      </c>
      <c r="AF49" s="106">
        <v>16136</v>
      </c>
      <c r="AG49" s="106">
        <v>20</v>
      </c>
    </row>
    <row r="50" spans="1:33" x14ac:dyDescent="0.2">
      <c r="A50" s="101" t="s">
        <v>197</v>
      </c>
      <c r="B50" s="101" t="s">
        <v>196</v>
      </c>
      <c r="C50" s="102">
        <v>247162</v>
      </c>
      <c r="D50" s="102">
        <v>1676</v>
      </c>
      <c r="E50" s="102">
        <v>248838</v>
      </c>
      <c r="F50" s="103">
        <v>6.4511432072899902E-3</v>
      </c>
      <c r="G50" s="102">
        <v>65394</v>
      </c>
      <c r="H50" s="102">
        <v>68</v>
      </c>
      <c r="I50" s="102">
        <v>65462</v>
      </c>
      <c r="J50" s="103">
        <v>-6.1301747996042301E-2</v>
      </c>
      <c r="K50" s="102">
        <v>0</v>
      </c>
      <c r="L50" s="119">
        <v>0</v>
      </c>
      <c r="M50" s="102">
        <v>314300</v>
      </c>
      <c r="N50" s="103">
        <v>-8.4547921004479807E-3</v>
      </c>
      <c r="O50" s="102">
        <v>3352</v>
      </c>
      <c r="P50" s="102">
        <v>317652</v>
      </c>
      <c r="Q50" s="103">
        <v>-2.4275732119023305E-3</v>
      </c>
      <c r="R50" s="104">
        <v>3</v>
      </c>
      <c r="S50" s="108"/>
      <c r="T50" s="101" t="s">
        <v>60</v>
      </c>
      <c r="U50" s="106">
        <v>245289</v>
      </c>
      <c r="V50" s="106">
        <v>247243</v>
      </c>
      <c r="W50" s="106">
        <v>1954</v>
      </c>
      <c r="X50" s="106">
        <v>69729</v>
      </c>
      <c r="Y50" s="106">
        <v>69737</v>
      </c>
      <c r="Z50" s="106">
        <v>8</v>
      </c>
      <c r="AA50" s="106">
        <v>0</v>
      </c>
      <c r="AB50" s="106">
        <v>1445</v>
      </c>
      <c r="AC50" s="106">
        <v>316980</v>
      </c>
      <c r="AD50" s="106">
        <v>318425</v>
      </c>
      <c r="AE50" s="101" t="s">
        <v>195</v>
      </c>
      <c r="AF50" s="106">
        <v>16136</v>
      </c>
      <c r="AG50" s="106">
        <v>20</v>
      </c>
    </row>
    <row r="51" spans="1:33" x14ac:dyDescent="0.2">
      <c r="A51" s="109" t="s">
        <v>245</v>
      </c>
      <c r="B51" s="110"/>
      <c r="C51" s="111">
        <v>7981500</v>
      </c>
      <c r="D51" s="111">
        <v>1704578</v>
      </c>
      <c r="E51" s="111">
        <v>9686078</v>
      </c>
      <c r="F51" s="112">
        <v>2.41911667131035E-2</v>
      </c>
      <c r="G51" s="111">
        <v>5034059</v>
      </c>
      <c r="H51" s="111">
        <v>981032</v>
      </c>
      <c r="I51" s="111">
        <v>6015091</v>
      </c>
      <c r="J51" s="112">
        <v>8.1278949390259606E-2</v>
      </c>
      <c r="K51" s="111">
        <v>149060</v>
      </c>
      <c r="L51" s="120">
        <v>-9.0637334748683795E-2</v>
      </c>
      <c r="M51" s="111">
        <v>15850229</v>
      </c>
      <c r="N51" s="112">
        <v>4.3866523210086196E-2</v>
      </c>
      <c r="O51" s="111">
        <v>237947</v>
      </c>
      <c r="P51" s="111">
        <v>16088176</v>
      </c>
      <c r="Q51" s="112">
        <v>4.3501768900355203E-2</v>
      </c>
      <c r="R51" s="113">
        <v>0</v>
      </c>
      <c r="S51" s="114"/>
      <c r="T51" s="114">
        <v>0</v>
      </c>
      <c r="U51" s="115">
        <v>7846543</v>
      </c>
      <c r="V51" s="115">
        <v>9457295</v>
      </c>
      <c r="W51" s="115">
        <v>1610752</v>
      </c>
      <c r="X51" s="115">
        <v>4682471</v>
      </c>
      <c r="Y51" s="115">
        <v>5562941</v>
      </c>
      <c r="Z51" s="115">
        <v>880470</v>
      </c>
      <c r="AA51" s="115">
        <v>163917</v>
      </c>
      <c r="AB51" s="115">
        <v>233335</v>
      </c>
      <c r="AC51" s="115">
        <v>15184153</v>
      </c>
      <c r="AD51" s="115">
        <v>15417488</v>
      </c>
      <c r="AE51" s="114">
        <v>0</v>
      </c>
      <c r="AF51" s="115">
        <v>742256</v>
      </c>
      <c r="AG51" s="115">
        <v>920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103</v>
      </c>
      <c r="V52" s="106">
        <v>103</v>
      </c>
      <c r="W52" s="106">
        <v>0</v>
      </c>
      <c r="X52" s="106">
        <v>457359</v>
      </c>
      <c r="Y52" s="106">
        <v>457359</v>
      </c>
      <c r="Z52" s="106">
        <v>0</v>
      </c>
      <c r="AA52" s="106">
        <v>0</v>
      </c>
      <c r="AB52" s="106">
        <v>0</v>
      </c>
      <c r="AC52" s="106">
        <v>457462</v>
      </c>
      <c r="AD52" s="106">
        <v>457462</v>
      </c>
      <c r="AE52" s="101" t="s">
        <v>199</v>
      </c>
      <c r="AF52" s="106">
        <v>16136</v>
      </c>
      <c r="AG52" s="106">
        <v>20</v>
      </c>
    </row>
    <row r="53" spans="1:33" x14ac:dyDescent="0.2">
      <c r="A53" s="101" t="s">
        <v>204</v>
      </c>
      <c r="B53" s="101" t="s">
        <v>203</v>
      </c>
      <c r="C53" s="102">
        <v>894</v>
      </c>
      <c r="D53" s="102">
        <v>0</v>
      </c>
      <c r="E53" s="102">
        <v>894</v>
      </c>
      <c r="F53" s="103">
        <v>0.11055900621118001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894</v>
      </c>
      <c r="N53" s="103">
        <v>0.11055900621118001</v>
      </c>
      <c r="O53" s="102">
        <v>0</v>
      </c>
      <c r="P53" s="102">
        <v>894</v>
      </c>
      <c r="Q53" s="103">
        <v>0.11055900621118001</v>
      </c>
      <c r="R53" s="104">
        <v>6</v>
      </c>
      <c r="S53" s="107"/>
      <c r="T53" s="101" t="s">
        <v>142</v>
      </c>
      <c r="U53" s="106">
        <v>805</v>
      </c>
      <c r="V53" s="106">
        <v>805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805</v>
      </c>
      <c r="AD53" s="106">
        <v>805</v>
      </c>
      <c r="AE53" s="101" t="s">
        <v>202</v>
      </c>
      <c r="AF53" s="106">
        <v>16136</v>
      </c>
      <c r="AG53" s="106">
        <v>20</v>
      </c>
    </row>
    <row r="54" spans="1:33" x14ac:dyDescent="0.2">
      <c r="A54" s="101" t="s">
        <v>207</v>
      </c>
      <c r="B54" s="101" t="s">
        <v>206</v>
      </c>
      <c r="C54" s="102">
        <v>117281</v>
      </c>
      <c r="D54" s="102">
        <v>234</v>
      </c>
      <c r="E54" s="102">
        <v>117515</v>
      </c>
      <c r="F54" s="103">
        <v>-5.1854899872521003E-2</v>
      </c>
      <c r="G54" s="102">
        <v>431087</v>
      </c>
      <c r="H54" s="102">
        <v>0</v>
      </c>
      <c r="I54" s="102">
        <v>431087</v>
      </c>
      <c r="J54" s="103">
        <v>0.48589716633519303</v>
      </c>
      <c r="K54" s="102">
        <v>0</v>
      </c>
      <c r="L54" s="119">
        <v>0</v>
      </c>
      <c r="M54" s="102">
        <v>548602</v>
      </c>
      <c r="N54" s="103">
        <v>0.32493038465346902</v>
      </c>
      <c r="O54" s="102">
        <v>0</v>
      </c>
      <c r="P54" s="102">
        <v>548602</v>
      </c>
      <c r="Q54" s="103">
        <v>0.32102213895965698</v>
      </c>
      <c r="R54" s="104">
        <v>6</v>
      </c>
      <c r="S54" s="107"/>
      <c r="T54" s="101" t="s">
        <v>142</v>
      </c>
      <c r="U54" s="106">
        <v>123750</v>
      </c>
      <c r="V54" s="106">
        <v>123942</v>
      </c>
      <c r="W54" s="106">
        <v>192</v>
      </c>
      <c r="X54" s="106">
        <v>290069</v>
      </c>
      <c r="Y54" s="106">
        <v>290119</v>
      </c>
      <c r="Z54" s="106">
        <v>50</v>
      </c>
      <c r="AA54" s="106">
        <v>0</v>
      </c>
      <c r="AB54" s="106">
        <v>1225</v>
      </c>
      <c r="AC54" s="106">
        <v>414061</v>
      </c>
      <c r="AD54" s="106">
        <v>415286</v>
      </c>
      <c r="AE54" s="101" t="s">
        <v>205</v>
      </c>
      <c r="AF54" s="106">
        <v>16136</v>
      </c>
      <c r="AG54" s="106">
        <v>20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16136</v>
      </c>
      <c r="AG55" s="106">
        <v>20</v>
      </c>
    </row>
    <row r="56" spans="1:33" x14ac:dyDescent="0.2">
      <c r="A56" s="101" t="s">
        <v>213</v>
      </c>
      <c r="B56" s="101" t="s">
        <v>212</v>
      </c>
      <c r="C56" s="102">
        <v>11928</v>
      </c>
      <c r="D56" s="102">
        <v>0</v>
      </c>
      <c r="E56" s="102">
        <v>11928</v>
      </c>
      <c r="F56" s="103">
        <v>-0.17367509525459002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19">
        <v>0</v>
      </c>
      <c r="M56" s="102">
        <v>11928</v>
      </c>
      <c r="N56" s="103">
        <v>-0.17367509525459002</v>
      </c>
      <c r="O56" s="102">
        <v>0</v>
      </c>
      <c r="P56" s="102">
        <v>11928</v>
      </c>
      <c r="Q56" s="103">
        <v>-0.174761311747613</v>
      </c>
      <c r="R56" s="104">
        <v>6</v>
      </c>
      <c r="S56" s="107"/>
      <c r="T56" s="101" t="s">
        <v>142</v>
      </c>
      <c r="U56" s="106">
        <v>14435</v>
      </c>
      <c r="V56" s="106">
        <v>14435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19</v>
      </c>
      <c r="AC56" s="106">
        <v>14435</v>
      </c>
      <c r="AD56" s="106">
        <v>14454</v>
      </c>
      <c r="AE56" s="101" t="s">
        <v>211</v>
      </c>
      <c r="AF56" s="106">
        <v>16136</v>
      </c>
      <c r="AG56" s="106">
        <v>20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142</v>
      </c>
      <c r="U57" s="106">
        <v>1299</v>
      </c>
      <c r="V57" s="106">
        <v>1299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1299</v>
      </c>
      <c r="AD57" s="106">
        <v>1299</v>
      </c>
      <c r="AE57" s="101" t="s">
        <v>214</v>
      </c>
      <c r="AF57" s="106">
        <v>16136</v>
      </c>
      <c r="AG57" s="106">
        <v>20</v>
      </c>
    </row>
    <row r="58" spans="1:33" x14ac:dyDescent="0.2">
      <c r="A58" s="109" t="s">
        <v>246</v>
      </c>
      <c r="B58" s="110"/>
      <c r="C58" s="111">
        <v>130103</v>
      </c>
      <c r="D58" s="111">
        <v>234</v>
      </c>
      <c r="E58" s="111">
        <v>130337</v>
      </c>
      <c r="F58" s="112">
        <v>-7.2888806692084404E-2</v>
      </c>
      <c r="G58" s="111">
        <v>431087</v>
      </c>
      <c r="H58" s="111">
        <v>0</v>
      </c>
      <c r="I58" s="111">
        <v>431087</v>
      </c>
      <c r="J58" s="112">
        <v>-0.42327800952001299</v>
      </c>
      <c r="K58" s="111">
        <v>0</v>
      </c>
      <c r="L58" s="120">
        <v>0</v>
      </c>
      <c r="M58" s="111">
        <v>561424</v>
      </c>
      <c r="N58" s="112">
        <v>-0.36780990516427903</v>
      </c>
      <c r="O58" s="111">
        <v>0</v>
      </c>
      <c r="P58" s="111">
        <v>561424</v>
      </c>
      <c r="Q58" s="112">
        <v>-0.36869424022777297</v>
      </c>
      <c r="R58" s="113">
        <v>0</v>
      </c>
      <c r="S58" s="114"/>
      <c r="T58" s="114">
        <v>0</v>
      </c>
      <c r="U58" s="115">
        <v>140392</v>
      </c>
      <c r="V58" s="115">
        <v>140584</v>
      </c>
      <c r="W58" s="115">
        <v>192</v>
      </c>
      <c r="X58" s="115">
        <v>747428</v>
      </c>
      <c r="Y58" s="115">
        <v>747478</v>
      </c>
      <c r="Z58" s="115">
        <v>50</v>
      </c>
      <c r="AA58" s="115">
        <v>0</v>
      </c>
      <c r="AB58" s="115">
        <v>1244</v>
      </c>
      <c r="AC58" s="115">
        <v>888062</v>
      </c>
      <c r="AD58" s="115">
        <v>889306</v>
      </c>
      <c r="AE58" s="114">
        <v>0</v>
      </c>
      <c r="AF58" s="115">
        <v>96816</v>
      </c>
      <c r="AG58" s="115">
        <v>120</v>
      </c>
    </row>
    <row r="59" spans="1:33" x14ac:dyDescent="0.2">
      <c r="A59" s="109" t="s">
        <v>247</v>
      </c>
      <c r="B59" s="110"/>
      <c r="C59" s="111">
        <v>8111603</v>
      </c>
      <c r="D59" s="111">
        <v>1704812</v>
      </c>
      <c r="E59" s="111">
        <v>9816415</v>
      </c>
      <c r="F59" s="112">
        <v>2.2769197236181003E-2</v>
      </c>
      <c r="G59" s="111">
        <v>5465146</v>
      </c>
      <c r="H59" s="111">
        <v>981032</v>
      </c>
      <c r="I59" s="111">
        <v>6446178</v>
      </c>
      <c r="J59" s="112">
        <v>2.1513468440051302E-2</v>
      </c>
      <c r="K59" s="111">
        <v>149060</v>
      </c>
      <c r="L59" s="120">
        <v>-9.0637334748683795E-2</v>
      </c>
      <c r="M59" s="111">
        <v>16411653</v>
      </c>
      <c r="N59" s="112">
        <v>2.1119553216529301E-2</v>
      </c>
      <c r="O59" s="111">
        <v>237947</v>
      </c>
      <c r="P59" s="111">
        <v>16649600</v>
      </c>
      <c r="Q59" s="112">
        <v>2.10222806518559E-2</v>
      </c>
      <c r="R59" s="113">
        <v>0</v>
      </c>
      <c r="S59" s="114">
        <v>0</v>
      </c>
      <c r="T59" s="114">
        <v>0</v>
      </c>
      <c r="U59" s="115">
        <v>7986935</v>
      </c>
      <c r="V59" s="115">
        <v>9597879</v>
      </c>
      <c r="W59" s="115">
        <v>1610944</v>
      </c>
      <c r="X59" s="115">
        <v>5429899</v>
      </c>
      <c r="Y59" s="115">
        <v>6310419</v>
      </c>
      <c r="Z59" s="115">
        <v>880520</v>
      </c>
      <c r="AA59" s="115">
        <v>163917</v>
      </c>
      <c r="AB59" s="115">
        <v>234579</v>
      </c>
      <c r="AC59" s="115">
        <v>16072215</v>
      </c>
      <c r="AD59" s="115">
        <v>16306794</v>
      </c>
      <c r="AE59" s="114">
        <v>0</v>
      </c>
      <c r="AF59" s="115">
        <v>839072</v>
      </c>
      <c r="AG59" s="115">
        <v>1040</v>
      </c>
    </row>
  </sheetData>
  <pageMargins left="0.75" right="0.75" top="1" bottom="1" header="0.5" footer="0.5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6" zoomScaleSheetLayoutView="47984" workbookViewId="0">
      <pane xSplit="2" ySplit="4" topLeftCell="C5" activePane="bottomRight" state="frozen"/>
      <selection activeCell="A5" sqref="A5"/>
      <selection pane="topRight" activeCell="A5" sqref="A5"/>
      <selection pane="bottomLeft" activeCell="A5" sqref="A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250</v>
      </c>
    </row>
    <row r="4" spans="1:24" ht="42.75" x14ac:dyDescent="0.2">
      <c r="A4" s="99" t="s">
        <v>231</v>
      </c>
      <c r="B4" s="99" t="s">
        <v>45</v>
      </c>
      <c r="C4" s="99" t="s">
        <v>251</v>
      </c>
      <c r="D4" s="99" t="s">
        <v>252</v>
      </c>
      <c r="E4" s="99" t="s">
        <v>253</v>
      </c>
      <c r="F4" s="99" t="s">
        <v>254</v>
      </c>
      <c r="G4" s="99" t="s">
        <v>46</v>
      </c>
      <c r="H4" s="99" t="s">
        <v>255</v>
      </c>
      <c r="I4" s="99" t="s">
        <v>256</v>
      </c>
      <c r="J4" s="99" t="s">
        <v>257</v>
      </c>
      <c r="K4" s="99" t="s">
        <v>258</v>
      </c>
      <c r="L4" s="99" t="s">
        <v>259</v>
      </c>
      <c r="M4" s="99" t="s">
        <v>47</v>
      </c>
      <c r="N4" s="99" t="s">
        <v>244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513</v>
      </c>
      <c r="D5" s="103">
        <v>-0.139261744966443</v>
      </c>
      <c r="E5" s="102">
        <v>6</v>
      </c>
      <c r="F5" s="103">
        <v>5</v>
      </c>
      <c r="G5" s="102">
        <v>0</v>
      </c>
      <c r="H5" s="103">
        <v>-1</v>
      </c>
      <c r="I5" s="102">
        <v>519</v>
      </c>
      <c r="J5" s="103">
        <v>-0.13355592654424001</v>
      </c>
      <c r="K5" s="102">
        <v>267</v>
      </c>
      <c r="L5" s="103">
        <v>-0.20059880239521</v>
      </c>
      <c r="M5" s="102">
        <v>786</v>
      </c>
      <c r="N5" s="103">
        <v>-0.157556270096463</v>
      </c>
      <c r="O5" s="104">
        <v>4</v>
      </c>
      <c r="P5" s="105" t="s">
        <v>60</v>
      </c>
      <c r="Q5" s="101" t="s">
        <v>60</v>
      </c>
      <c r="R5" s="106">
        <v>596</v>
      </c>
      <c r="S5" s="106">
        <v>1</v>
      </c>
      <c r="T5" s="106">
        <v>2</v>
      </c>
      <c r="U5" s="106">
        <v>599</v>
      </c>
      <c r="V5" s="106">
        <v>334</v>
      </c>
      <c r="W5" s="106">
        <v>933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283</v>
      </c>
      <c r="D6" s="103">
        <v>0.123015873015873</v>
      </c>
      <c r="E6" s="102">
        <v>0</v>
      </c>
      <c r="F6" s="103" t="s">
        <v>59</v>
      </c>
      <c r="G6" s="102">
        <v>0</v>
      </c>
      <c r="H6" s="103" t="s">
        <v>59</v>
      </c>
      <c r="I6" s="102">
        <v>283</v>
      </c>
      <c r="J6" s="103">
        <v>0.123015873015873</v>
      </c>
      <c r="K6" s="102">
        <v>8</v>
      </c>
      <c r="L6" s="103">
        <v>0.33333333333333298</v>
      </c>
      <c r="M6" s="102">
        <v>291</v>
      </c>
      <c r="N6" s="103">
        <v>0.127906976744186</v>
      </c>
      <c r="O6" s="104">
        <v>5</v>
      </c>
      <c r="P6" s="107"/>
      <c r="Q6" s="101" t="s">
        <v>60</v>
      </c>
      <c r="R6" s="106">
        <v>252</v>
      </c>
      <c r="S6" s="106">
        <v>0</v>
      </c>
      <c r="T6" s="106">
        <v>0</v>
      </c>
      <c r="U6" s="106">
        <v>252</v>
      </c>
      <c r="V6" s="106">
        <v>6</v>
      </c>
      <c r="W6" s="106">
        <v>258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173</v>
      </c>
      <c r="D7" s="103">
        <v>5.8139534883720903E-3</v>
      </c>
      <c r="E7" s="102">
        <v>0</v>
      </c>
      <c r="F7" s="103" t="s">
        <v>59</v>
      </c>
      <c r="G7" s="102">
        <v>0</v>
      </c>
      <c r="H7" s="103" t="s">
        <v>59</v>
      </c>
      <c r="I7" s="102">
        <v>173</v>
      </c>
      <c r="J7" s="103">
        <v>5.8139534883720903E-3</v>
      </c>
      <c r="K7" s="102">
        <v>359</v>
      </c>
      <c r="L7" s="103">
        <v>-0.51682368775235499</v>
      </c>
      <c r="M7" s="102">
        <v>532</v>
      </c>
      <c r="N7" s="103">
        <v>-0.41857923497267802</v>
      </c>
      <c r="O7" s="104">
        <v>4</v>
      </c>
      <c r="P7" s="107"/>
      <c r="Q7" s="101" t="s">
        <v>60</v>
      </c>
      <c r="R7" s="106">
        <v>172</v>
      </c>
      <c r="S7" s="106">
        <v>0</v>
      </c>
      <c r="T7" s="106">
        <v>0</v>
      </c>
      <c r="U7" s="106">
        <v>172</v>
      </c>
      <c r="V7" s="106">
        <v>743</v>
      </c>
      <c r="W7" s="106">
        <v>915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3850</v>
      </c>
      <c r="D8" s="103">
        <v>-0.17647058823529402</v>
      </c>
      <c r="E8" s="102">
        <v>1521</v>
      </c>
      <c r="F8" s="103">
        <v>-6.4000000000000001E-2</v>
      </c>
      <c r="G8" s="102">
        <v>879</v>
      </c>
      <c r="H8" s="103">
        <v>-0.17387218045112801</v>
      </c>
      <c r="I8" s="102">
        <v>6250</v>
      </c>
      <c r="J8" s="103">
        <v>-0.15127648017381898</v>
      </c>
      <c r="K8" s="102">
        <v>779</v>
      </c>
      <c r="L8" s="103">
        <v>-0.29117379435850799</v>
      </c>
      <c r="M8" s="102">
        <v>7029</v>
      </c>
      <c r="N8" s="103">
        <v>-0.16944345976604</v>
      </c>
      <c r="O8" s="104">
        <v>2</v>
      </c>
      <c r="P8" s="107"/>
      <c r="Q8" s="101" t="s">
        <v>60</v>
      </c>
      <c r="R8" s="106">
        <v>4675</v>
      </c>
      <c r="S8" s="106">
        <v>1625</v>
      </c>
      <c r="T8" s="106">
        <v>1064</v>
      </c>
      <c r="U8" s="106">
        <v>7364</v>
      </c>
      <c r="V8" s="106">
        <v>1099</v>
      </c>
      <c r="W8" s="106">
        <v>8463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118</v>
      </c>
      <c r="D9" s="103">
        <v>-0.22875816993464101</v>
      </c>
      <c r="E9" s="102">
        <v>0</v>
      </c>
      <c r="F9" s="103">
        <v>-1</v>
      </c>
      <c r="G9" s="102">
        <v>0</v>
      </c>
      <c r="H9" s="103" t="s">
        <v>59</v>
      </c>
      <c r="I9" s="102">
        <v>118</v>
      </c>
      <c r="J9" s="103">
        <v>-0.23376623376623401</v>
      </c>
      <c r="K9" s="102">
        <v>2</v>
      </c>
      <c r="L9" s="103">
        <v>-0.85714285714285698</v>
      </c>
      <c r="M9" s="102">
        <v>120</v>
      </c>
      <c r="N9" s="103">
        <v>-0.28571428571428598</v>
      </c>
      <c r="O9" s="104">
        <v>5</v>
      </c>
      <c r="P9" s="107"/>
      <c r="Q9" s="101" t="s">
        <v>60</v>
      </c>
      <c r="R9" s="106">
        <v>153</v>
      </c>
      <c r="S9" s="106">
        <v>1</v>
      </c>
      <c r="T9" s="106">
        <v>0</v>
      </c>
      <c r="U9" s="106">
        <v>154</v>
      </c>
      <c r="V9" s="106">
        <v>14</v>
      </c>
      <c r="W9" s="106">
        <v>168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2757</v>
      </c>
      <c r="D10" s="103">
        <v>-0.12863463969658701</v>
      </c>
      <c r="E10" s="102">
        <v>21</v>
      </c>
      <c r="F10" s="103">
        <v>-0.22222222222222202</v>
      </c>
      <c r="G10" s="102">
        <v>0</v>
      </c>
      <c r="H10" s="103" t="s">
        <v>59</v>
      </c>
      <c r="I10" s="102">
        <v>2778</v>
      </c>
      <c r="J10" s="103">
        <v>-0.12942651206518299</v>
      </c>
      <c r="K10" s="102">
        <v>512</v>
      </c>
      <c r="L10" s="103">
        <v>-0.14093959731543601</v>
      </c>
      <c r="M10" s="102">
        <v>3290</v>
      </c>
      <c r="N10" s="103">
        <v>-0.13123844731977799</v>
      </c>
      <c r="O10" s="104">
        <v>3</v>
      </c>
      <c r="P10" s="107"/>
      <c r="Q10" s="101" t="s">
        <v>60</v>
      </c>
      <c r="R10" s="106">
        <v>3164</v>
      </c>
      <c r="S10" s="106">
        <v>27</v>
      </c>
      <c r="T10" s="106">
        <v>0</v>
      </c>
      <c r="U10" s="106">
        <v>3191</v>
      </c>
      <c r="V10" s="106">
        <v>596</v>
      </c>
      <c r="W10" s="106">
        <v>3787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319</v>
      </c>
      <c r="D11" s="103">
        <v>-0.38416988416988401</v>
      </c>
      <c r="E11" s="102">
        <v>0</v>
      </c>
      <c r="F11" s="103" t="s">
        <v>59</v>
      </c>
      <c r="G11" s="102">
        <v>96</v>
      </c>
      <c r="H11" s="103">
        <v>0.2</v>
      </c>
      <c r="I11" s="102">
        <v>415</v>
      </c>
      <c r="J11" s="103">
        <v>-0.30602006688963196</v>
      </c>
      <c r="K11" s="102">
        <v>198</v>
      </c>
      <c r="L11" s="103">
        <v>-0.30769230769230804</v>
      </c>
      <c r="M11" s="102">
        <v>613</v>
      </c>
      <c r="N11" s="103">
        <v>-0.30656108597285098</v>
      </c>
      <c r="O11" s="104">
        <v>5</v>
      </c>
      <c r="P11" s="107"/>
      <c r="Q11" s="101" t="s">
        <v>60</v>
      </c>
      <c r="R11" s="106">
        <v>518</v>
      </c>
      <c r="S11" s="106">
        <v>0</v>
      </c>
      <c r="T11" s="106">
        <v>80</v>
      </c>
      <c r="U11" s="106">
        <v>598</v>
      </c>
      <c r="V11" s="106">
        <v>286</v>
      </c>
      <c r="W11" s="106">
        <v>884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168</v>
      </c>
      <c r="D12" s="103">
        <v>-0.15151515151515202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168</v>
      </c>
      <c r="J12" s="103">
        <v>-0.15151515151515202</v>
      </c>
      <c r="K12" s="102">
        <v>12</v>
      </c>
      <c r="L12" s="103">
        <v>0.5</v>
      </c>
      <c r="M12" s="102">
        <v>180</v>
      </c>
      <c r="N12" s="103">
        <v>-0.12621359223301001</v>
      </c>
      <c r="O12" s="104">
        <v>5</v>
      </c>
      <c r="P12" s="107"/>
      <c r="Q12" s="101" t="s">
        <v>60</v>
      </c>
      <c r="R12" s="106">
        <v>198</v>
      </c>
      <c r="S12" s="106">
        <v>0</v>
      </c>
      <c r="T12" s="106">
        <v>0</v>
      </c>
      <c r="U12" s="106">
        <v>198</v>
      </c>
      <c r="V12" s="106">
        <v>8</v>
      </c>
      <c r="W12" s="106">
        <v>206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0</v>
      </c>
      <c r="D13" s="103" t="s">
        <v>59</v>
      </c>
      <c r="E13" s="102">
        <v>0</v>
      </c>
      <c r="F13" s="103" t="s">
        <v>59</v>
      </c>
      <c r="G13" s="102">
        <v>0</v>
      </c>
      <c r="H13" s="103" t="s">
        <v>59</v>
      </c>
      <c r="I13" s="102">
        <v>0</v>
      </c>
      <c r="J13" s="103" t="s">
        <v>59</v>
      </c>
      <c r="K13" s="102">
        <v>3</v>
      </c>
      <c r="L13" s="103">
        <v>-0.57142857142857095</v>
      </c>
      <c r="M13" s="102">
        <v>3</v>
      </c>
      <c r="N13" s="103">
        <v>-0.57142857142857095</v>
      </c>
      <c r="O13" s="104">
        <v>5</v>
      </c>
      <c r="P13" s="107"/>
      <c r="Q13" s="101" t="s">
        <v>60</v>
      </c>
      <c r="R13" s="106">
        <v>0</v>
      </c>
      <c r="S13" s="106">
        <v>0</v>
      </c>
      <c r="T13" s="106">
        <v>0</v>
      </c>
      <c r="U13" s="106">
        <v>0</v>
      </c>
      <c r="V13" s="106">
        <v>7</v>
      </c>
      <c r="W13" s="106">
        <v>7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415</v>
      </c>
      <c r="D14" s="103">
        <v>-5.46697038724374E-2</v>
      </c>
      <c r="E14" s="102">
        <v>0</v>
      </c>
      <c r="F14" s="103" t="s">
        <v>59</v>
      </c>
      <c r="G14" s="102">
        <v>152</v>
      </c>
      <c r="H14" s="103">
        <v>-0.164835164835165</v>
      </c>
      <c r="I14" s="102">
        <v>567</v>
      </c>
      <c r="J14" s="103">
        <v>-8.6956521739130391E-2</v>
      </c>
      <c r="K14" s="102">
        <v>31</v>
      </c>
      <c r="L14" s="103">
        <v>0.34782608695652195</v>
      </c>
      <c r="M14" s="102">
        <v>598</v>
      </c>
      <c r="N14" s="103">
        <v>-7.1428571428571397E-2</v>
      </c>
      <c r="O14" s="104">
        <v>5</v>
      </c>
      <c r="P14" s="107"/>
      <c r="Q14" s="101" t="s">
        <v>60</v>
      </c>
      <c r="R14" s="106">
        <v>439</v>
      </c>
      <c r="S14" s="106">
        <v>0</v>
      </c>
      <c r="T14" s="106">
        <v>182</v>
      </c>
      <c r="U14" s="106">
        <v>621</v>
      </c>
      <c r="V14" s="106">
        <v>23</v>
      </c>
      <c r="W14" s="106">
        <v>644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301</v>
      </c>
      <c r="D15" s="103">
        <v>-0.14000000000000001</v>
      </c>
      <c r="E15" s="102">
        <v>0</v>
      </c>
      <c r="F15" s="103" t="s">
        <v>59</v>
      </c>
      <c r="G15" s="102">
        <v>0</v>
      </c>
      <c r="H15" s="103" t="s">
        <v>59</v>
      </c>
      <c r="I15" s="102">
        <v>301</v>
      </c>
      <c r="J15" s="103">
        <v>-0.14000000000000001</v>
      </c>
      <c r="K15" s="102">
        <v>143</v>
      </c>
      <c r="L15" s="103">
        <v>-0.432539682539683</v>
      </c>
      <c r="M15" s="102">
        <v>444</v>
      </c>
      <c r="N15" s="103">
        <v>-0.26245847176079701</v>
      </c>
      <c r="O15" s="104">
        <v>5</v>
      </c>
      <c r="P15" s="107"/>
      <c r="Q15" s="101" t="s">
        <v>60</v>
      </c>
      <c r="R15" s="106">
        <v>350</v>
      </c>
      <c r="S15" s="106">
        <v>0</v>
      </c>
      <c r="T15" s="106">
        <v>0</v>
      </c>
      <c r="U15" s="106">
        <v>350</v>
      </c>
      <c r="V15" s="106">
        <v>252</v>
      </c>
      <c r="W15" s="106">
        <v>602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733</v>
      </c>
      <c r="D16" s="103">
        <v>-9.45945945945946E-3</v>
      </c>
      <c r="E16" s="102">
        <v>0</v>
      </c>
      <c r="F16" s="103" t="s">
        <v>59</v>
      </c>
      <c r="G16" s="102">
        <v>166</v>
      </c>
      <c r="H16" s="103">
        <v>0.13698630136986301</v>
      </c>
      <c r="I16" s="102">
        <v>899</v>
      </c>
      <c r="J16" s="103">
        <v>1.46726862302483E-2</v>
      </c>
      <c r="K16" s="102">
        <v>204</v>
      </c>
      <c r="L16" s="103">
        <v>-0.10132158590308402</v>
      </c>
      <c r="M16" s="102">
        <v>1103</v>
      </c>
      <c r="N16" s="103">
        <v>-8.9847259658580401E-3</v>
      </c>
      <c r="O16" s="104">
        <v>5</v>
      </c>
      <c r="P16" s="107"/>
      <c r="Q16" s="101" t="s">
        <v>60</v>
      </c>
      <c r="R16" s="106">
        <v>740</v>
      </c>
      <c r="S16" s="106">
        <v>0</v>
      </c>
      <c r="T16" s="106">
        <v>146</v>
      </c>
      <c r="U16" s="106">
        <v>886</v>
      </c>
      <c r="V16" s="106">
        <v>227</v>
      </c>
      <c r="W16" s="106">
        <v>1113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757</v>
      </c>
      <c r="D17" s="103">
        <v>8.1428571428571406E-2</v>
      </c>
      <c r="E17" s="102">
        <v>22</v>
      </c>
      <c r="F17" s="103">
        <v>0.29411764705882404</v>
      </c>
      <c r="G17" s="102">
        <v>0</v>
      </c>
      <c r="H17" s="103" t="s">
        <v>59</v>
      </c>
      <c r="I17" s="102">
        <v>779</v>
      </c>
      <c r="J17" s="103">
        <v>8.6471408647140896E-2</v>
      </c>
      <c r="K17" s="102">
        <v>282</v>
      </c>
      <c r="L17" s="103">
        <v>0.2</v>
      </c>
      <c r="M17" s="102">
        <v>1061</v>
      </c>
      <c r="N17" s="103">
        <v>0.114495798319328</v>
      </c>
      <c r="O17" s="104">
        <v>4</v>
      </c>
      <c r="P17" s="107"/>
      <c r="Q17" s="101" t="s">
        <v>60</v>
      </c>
      <c r="R17" s="106">
        <v>700</v>
      </c>
      <c r="S17" s="106">
        <v>17</v>
      </c>
      <c r="T17" s="106">
        <v>0</v>
      </c>
      <c r="U17" s="106">
        <v>717</v>
      </c>
      <c r="V17" s="106">
        <v>235</v>
      </c>
      <c r="W17" s="106">
        <v>952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126</v>
      </c>
      <c r="D18" s="103">
        <v>0.36956521739130405</v>
      </c>
      <c r="E18" s="102">
        <v>0</v>
      </c>
      <c r="F18" s="103" t="s">
        <v>59</v>
      </c>
      <c r="G18" s="102">
        <v>0</v>
      </c>
      <c r="H18" s="103" t="s">
        <v>59</v>
      </c>
      <c r="I18" s="102">
        <v>126</v>
      </c>
      <c r="J18" s="103">
        <v>0.36956521739130405</v>
      </c>
      <c r="K18" s="102">
        <v>18</v>
      </c>
      <c r="L18" s="103">
        <v>-0.28000000000000003</v>
      </c>
      <c r="M18" s="102">
        <v>144</v>
      </c>
      <c r="N18" s="103">
        <v>0.230769230769231</v>
      </c>
      <c r="O18" s="104">
        <v>5</v>
      </c>
      <c r="P18" s="107"/>
      <c r="Q18" s="101" t="s">
        <v>60</v>
      </c>
      <c r="R18" s="106">
        <v>92</v>
      </c>
      <c r="S18" s="106">
        <v>0</v>
      </c>
      <c r="T18" s="106">
        <v>0</v>
      </c>
      <c r="U18" s="106">
        <v>92</v>
      </c>
      <c r="V18" s="106">
        <v>25</v>
      </c>
      <c r="W18" s="106">
        <v>117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335</v>
      </c>
      <c r="D19" s="103">
        <v>-0.270152505446623</v>
      </c>
      <c r="E19" s="102">
        <v>91</v>
      </c>
      <c r="F19" s="103">
        <v>-0.37241379310344802</v>
      </c>
      <c r="G19" s="102">
        <v>0</v>
      </c>
      <c r="H19" s="103" t="s">
        <v>59</v>
      </c>
      <c r="I19" s="102">
        <v>426</v>
      </c>
      <c r="J19" s="103">
        <v>-0.29470198675496706</v>
      </c>
      <c r="K19" s="102">
        <v>176</v>
      </c>
      <c r="L19" s="103">
        <v>-0.48985507246376797</v>
      </c>
      <c r="M19" s="102">
        <v>602</v>
      </c>
      <c r="N19" s="103">
        <v>-0.36564805057955702</v>
      </c>
      <c r="O19" s="104">
        <v>4</v>
      </c>
      <c r="P19" s="107"/>
      <c r="Q19" s="101" t="s">
        <v>60</v>
      </c>
      <c r="R19" s="106">
        <v>459</v>
      </c>
      <c r="S19" s="106">
        <v>145</v>
      </c>
      <c r="T19" s="106">
        <v>0</v>
      </c>
      <c r="U19" s="106">
        <v>604</v>
      </c>
      <c r="V19" s="106">
        <v>345</v>
      </c>
      <c r="W19" s="106">
        <v>949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157</v>
      </c>
      <c r="D20" s="103">
        <v>-0.18652849740932601</v>
      </c>
      <c r="E20" s="102">
        <v>0</v>
      </c>
      <c r="F20" s="103" t="s">
        <v>59</v>
      </c>
      <c r="G20" s="102">
        <v>0</v>
      </c>
      <c r="H20" s="103" t="s">
        <v>59</v>
      </c>
      <c r="I20" s="102">
        <v>157</v>
      </c>
      <c r="J20" s="103">
        <v>-0.18652849740932601</v>
      </c>
      <c r="K20" s="102">
        <v>5</v>
      </c>
      <c r="L20" s="103">
        <v>-0.44444444444444403</v>
      </c>
      <c r="M20" s="102">
        <v>162</v>
      </c>
      <c r="N20" s="103">
        <v>-0.198019801980198</v>
      </c>
      <c r="O20" s="104">
        <v>5</v>
      </c>
      <c r="P20" s="107"/>
      <c r="Q20" s="101" t="s">
        <v>60</v>
      </c>
      <c r="R20" s="106">
        <v>193</v>
      </c>
      <c r="S20" s="106">
        <v>0</v>
      </c>
      <c r="T20" s="106">
        <v>0</v>
      </c>
      <c r="U20" s="106">
        <v>193</v>
      </c>
      <c r="V20" s="106">
        <v>9</v>
      </c>
      <c r="W20" s="106">
        <v>202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457</v>
      </c>
      <c r="D21" s="103">
        <v>-0.15055762081784399</v>
      </c>
      <c r="E21" s="102">
        <v>3</v>
      </c>
      <c r="F21" s="103">
        <v>0</v>
      </c>
      <c r="G21" s="102">
        <v>0</v>
      </c>
      <c r="H21" s="103" t="s">
        <v>59</v>
      </c>
      <c r="I21" s="102">
        <v>460</v>
      </c>
      <c r="J21" s="103">
        <v>-0.149722735674677</v>
      </c>
      <c r="K21" s="102">
        <v>161</v>
      </c>
      <c r="L21" s="103">
        <v>1.2578616352201302E-2</v>
      </c>
      <c r="M21" s="102">
        <v>621</v>
      </c>
      <c r="N21" s="103">
        <v>-0.112857142857143</v>
      </c>
      <c r="O21" s="104">
        <v>4</v>
      </c>
      <c r="P21" s="107"/>
      <c r="Q21" s="101" t="s">
        <v>60</v>
      </c>
      <c r="R21" s="106">
        <v>538</v>
      </c>
      <c r="S21" s="106">
        <v>3</v>
      </c>
      <c r="T21" s="106">
        <v>0</v>
      </c>
      <c r="U21" s="106">
        <v>541</v>
      </c>
      <c r="V21" s="106">
        <v>159</v>
      </c>
      <c r="W21" s="106">
        <v>700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769</v>
      </c>
      <c r="D22" s="103">
        <v>-0.225579053373615</v>
      </c>
      <c r="E22" s="102">
        <v>356</v>
      </c>
      <c r="F22" s="103">
        <v>-0.10327455919395501</v>
      </c>
      <c r="G22" s="102">
        <v>0</v>
      </c>
      <c r="H22" s="103" t="s">
        <v>59</v>
      </c>
      <c r="I22" s="102">
        <v>1125</v>
      </c>
      <c r="J22" s="103">
        <v>-0.19064748201438803</v>
      </c>
      <c r="K22" s="102">
        <v>249</v>
      </c>
      <c r="L22" s="103">
        <v>-5.6818181818181802E-2</v>
      </c>
      <c r="M22" s="102">
        <v>1374</v>
      </c>
      <c r="N22" s="103">
        <v>-0.16928657799274499</v>
      </c>
      <c r="O22" s="104">
        <v>3</v>
      </c>
      <c r="P22" s="107"/>
      <c r="Q22" s="101" t="s">
        <v>60</v>
      </c>
      <c r="R22" s="106">
        <v>993</v>
      </c>
      <c r="S22" s="106">
        <v>397</v>
      </c>
      <c r="T22" s="106">
        <v>0</v>
      </c>
      <c r="U22" s="106">
        <v>1390</v>
      </c>
      <c r="V22" s="106">
        <v>264</v>
      </c>
      <c r="W22" s="106">
        <v>1654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454</v>
      </c>
      <c r="D23" s="103">
        <v>-7.3469387755102006E-2</v>
      </c>
      <c r="E23" s="102">
        <v>1</v>
      </c>
      <c r="F23" s="103">
        <v>-0.8</v>
      </c>
      <c r="G23" s="102">
        <v>323</v>
      </c>
      <c r="H23" s="103">
        <v>0.16606498194945801</v>
      </c>
      <c r="I23" s="102">
        <v>778</v>
      </c>
      <c r="J23" s="103">
        <v>7.7720207253886E-3</v>
      </c>
      <c r="K23" s="102">
        <v>67</v>
      </c>
      <c r="L23" s="103">
        <v>-0.31632653061224503</v>
      </c>
      <c r="M23" s="102">
        <v>845</v>
      </c>
      <c r="N23" s="103">
        <v>-2.8735632183908E-2</v>
      </c>
      <c r="O23" s="104">
        <v>4</v>
      </c>
      <c r="P23" s="107"/>
      <c r="Q23" s="101" t="s">
        <v>60</v>
      </c>
      <c r="R23" s="106">
        <v>490</v>
      </c>
      <c r="S23" s="106">
        <v>5</v>
      </c>
      <c r="T23" s="106">
        <v>277</v>
      </c>
      <c r="U23" s="106">
        <v>772</v>
      </c>
      <c r="V23" s="106">
        <v>98</v>
      </c>
      <c r="W23" s="106">
        <v>870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183</v>
      </c>
      <c r="D24" s="103">
        <v>-0.120192307692308</v>
      </c>
      <c r="E24" s="102">
        <v>0</v>
      </c>
      <c r="F24" s="103">
        <v>-1</v>
      </c>
      <c r="G24" s="102">
        <v>0</v>
      </c>
      <c r="H24" s="103" t="s">
        <v>59</v>
      </c>
      <c r="I24" s="102">
        <v>183</v>
      </c>
      <c r="J24" s="103">
        <v>-0.128571428571429</v>
      </c>
      <c r="K24" s="102">
        <v>46</v>
      </c>
      <c r="L24" s="103">
        <v>6.9767441860465101E-2</v>
      </c>
      <c r="M24" s="102">
        <v>229</v>
      </c>
      <c r="N24" s="103">
        <v>-9.4861660079051391E-2</v>
      </c>
      <c r="O24" s="104">
        <v>4</v>
      </c>
      <c r="P24" s="107"/>
      <c r="Q24" s="101" t="s">
        <v>60</v>
      </c>
      <c r="R24" s="106">
        <v>208</v>
      </c>
      <c r="S24" s="106">
        <v>2</v>
      </c>
      <c r="T24" s="106">
        <v>0</v>
      </c>
      <c r="U24" s="106">
        <v>210</v>
      </c>
      <c r="V24" s="106">
        <v>43</v>
      </c>
      <c r="W24" s="106">
        <v>253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487</v>
      </c>
      <c r="D25" s="103">
        <v>0.19656019656019699</v>
      </c>
      <c r="E25" s="102">
        <v>0</v>
      </c>
      <c r="F25" s="103" t="s">
        <v>59</v>
      </c>
      <c r="G25" s="102">
        <v>0</v>
      </c>
      <c r="H25" s="103" t="s">
        <v>59</v>
      </c>
      <c r="I25" s="102">
        <v>487</v>
      </c>
      <c r="J25" s="103">
        <v>0.19656019656019699</v>
      </c>
      <c r="K25" s="102">
        <v>104</v>
      </c>
      <c r="L25" s="103">
        <v>-0.10344827586206901</v>
      </c>
      <c r="M25" s="102">
        <v>591</v>
      </c>
      <c r="N25" s="103">
        <v>0.13001912045889102</v>
      </c>
      <c r="O25" s="104">
        <v>5</v>
      </c>
      <c r="P25" s="107"/>
      <c r="Q25" s="101" t="s">
        <v>60</v>
      </c>
      <c r="R25" s="106">
        <v>407</v>
      </c>
      <c r="S25" s="106">
        <v>0</v>
      </c>
      <c r="T25" s="106">
        <v>0</v>
      </c>
      <c r="U25" s="106">
        <v>407</v>
      </c>
      <c r="V25" s="106">
        <v>116</v>
      </c>
      <c r="W25" s="106">
        <v>523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161</v>
      </c>
      <c r="D26" s="103">
        <v>-0.19500000000000001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161</v>
      </c>
      <c r="J26" s="103">
        <v>-0.19500000000000001</v>
      </c>
      <c r="K26" s="102">
        <v>41</v>
      </c>
      <c r="L26" s="103">
        <v>0.13888888888888898</v>
      </c>
      <c r="M26" s="102">
        <v>202</v>
      </c>
      <c r="N26" s="103">
        <v>-0.14406779661016902</v>
      </c>
      <c r="O26" s="104">
        <v>5</v>
      </c>
      <c r="P26" s="107"/>
      <c r="Q26" s="101" t="s">
        <v>60</v>
      </c>
      <c r="R26" s="106">
        <v>200</v>
      </c>
      <c r="S26" s="106">
        <v>0</v>
      </c>
      <c r="T26" s="106">
        <v>0</v>
      </c>
      <c r="U26" s="106">
        <v>200</v>
      </c>
      <c r="V26" s="106">
        <v>36</v>
      </c>
      <c r="W26" s="106">
        <v>236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367</v>
      </c>
      <c r="D27" s="103">
        <v>-0.285992217898833</v>
      </c>
      <c r="E27" s="102">
        <v>0</v>
      </c>
      <c r="F27" s="103" t="s">
        <v>59</v>
      </c>
      <c r="G27" s="102">
        <v>0</v>
      </c>
      <c r="H27" s="103" t="s">
        <v>59</v>
      </c>
      <c r="I27" s="102">
        <v>367</v>
      </c>
      <c r="J27" s="103">
        <v>-0.285992217898833</v>
      </c>
      <c r="K27" s="102">
        <v>124</v>
      </c>
      <c r="L27" s="103">
        <v>-0.17880794701986799</v>
      </c>
      <c r="M27" s="102">
        <v>491</v>
      </c>
      <c r="N27" s="103">
        <v>-0.26165413533834603</v>
      </c>
      <c r="O27" s="104">
        <v>5</v>
      </c>
      <c r="P27" s="107"/>
      <c r="Q27" s="101" t="s">
        <v>60</v>
      </c>
      <c r="R27" s="106">
        <v>514</v>
      </c>
      <c r="S27" s="106">
        <v>0</v>
      </c>
      <c r="T27" s="106">
        <v>0</v>
      </c>
      <c r="U27" s="106">
        <v>514</v>
      </c>
      <c r="V27" s="106">
        <v>151</v>
      </c>
      <c r="W27" s="106">
        <v>665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513</v>
      </c>
      <c r="D28" s="103">
        <v>-0.25544267053700997</v>
      </c>
      <c r="E28" s="102">
        <v>26</v>
      </c>
      <c r="F28" s="103">
        <v>0.44444444444444403</v>
      </c>
      <c r="G28" s="102">
        <v>2</v>
      </c>
      <c r="H28" s="103" t="s">
        <v>59</v>
      </c>
      <c r="I28" s="102">
        <v>541</v>
      </c>
      <c r="J28" s="103">
        <v>-0.23479490806223502</v>
      </c>
      <c r="K28" s="102">
        <v>132</v>
      </c>
      <c r="L28" s="103">
        <v>3.9370078740157501E-2</v>
      </c>
      <c r="M28" s="102">
        <v>673</v>
      </c>
      <c r="N28" s="103">
        <v>-0.193045563549161</v>
      </c>
      <c r="O28" s="104">
        <v>4</v>
      </c>
      <c r="P28" s="107"/>
      <c r="Q28" s="101" t="s">
        <v>60</v>
      </c>
      <c r="R28" s="106">
        <v>689</v>
      </c>
      <c r="S28" s="106">
        <v>18</v>
      </c>
      <c r="T28" s="106">
        <v>0</v>
      </c>
      <c r="U28" s="106">
        <v>707</v>
      </c>
      <c r="V28" s="106">
        <v>127</v>
      </c>
      <c r="W28" s="106">
        <v>834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268</v>
      </c>
      <c r="D29" s="103">
        <v>-0.433403805496829</v>
      </c>
      <c r="E29" s="102">
        <v>0</v>
      </c>
      <c r="F29" s="103">
        <v>-1</v>
      </c>
      <c r="G29" s="102">
        <v>0</v>
      </c>
      <c r="H29" s="103" t="s">
        <v>59</v>
      </c>
      <c r="I29" s="102">
        <v>268</v>
      </c>
      <c r="J29" s="103">
        <v>-0.43459915611814298</v>
      </c>
      <c r="K29" s="102">
        <v>57</v>
      </c>
      <c r="L29" s="103">
        <v>-0.269230769230769</v>
      </c>
      <c r="M29" s="102">
        <v>325</v>
      </c>
      <c r="N29" s="103">
        <v>-0.41123188405797101</v>
      </c>
      <c r="O29" s="104">
        <v>5</v>
      </c>
      <c r="P29" s="107"/>
      <c r="Q29" s="101" t="s">
        <v>60</v>
      </c>
      <c r="R29" s="106">
        <v>473</v>
      </c>
      <c r="S29" s="106">
        <v>1</v>
      </c>
      <c r="T29" s="106">
        <v>0</v>
      </c>
      <c r="U29" s="106">
        <v>474</v>
      </c>
      <c r="V29" s="106">
        <v>78</v>
      </c>
      <c r="W29" s="106">
        <v>552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140</v>
      </c>
      <c r="D30" s="103">
        <v>-0.44444444444444403</v>
      </c>
      <c r="E30" s="102">
        <v>0</v>
      </c>
      <c r="F30" s="103" t="s">
        <v>59</v>
      </c>
      <c r="G30" s="102">
        <v>0</v>
      </c>
      <c r="H30" s="103" t="s">
        <v>59</v>
      </c>
      <c r="I30" s="102">
        <v>140</v>
      </c>
      <c r="J30" s="103">
        <v>-0.44444444444444403</v>
      </c>
      <c r="K30" s="102">
        <v>39</v>
      </c>
      <c r="L30" s="103">
        <v>-0.42647058823529399</v>
      </c>
      <c r="M30" s="102">
        <v>179</v>
      </c>
      <c r="N30" s="103">
        <v>-0.44062499999999999</v>
      </c>
      <c r="O30" s="104">
        <v>5</v>
      </c>
      <c r="P30" s="107"/>
      <c r="Q30" s="101" t="s">
        <v>60</v>
      </c>
      <c r="R30" s="106">
        <v>252</v>
      </c>
      <c r="S30" s="106">
        <v>0</v>
      </c>
      <c r="T30" s="106">
        <v>0</v>
      </c>
      <c r="U30" s="106">
        <v>252</v>
      </c>
      <c r="V30" s="106">
        <v>68</v>
      </c>
      <c r="W30" s="106">
        <v>320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0</v>
      </c>
      <c r="D31" s="103">
        <v>-1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0</v>
      </c>
      <c r="J31" s="103">
        <v>-1</v>
      </c>
      <c r="K31" s="102">
        <v>1</v>
      </c>
      <c r="L31" s="103">
        <v>-0.97674418604651214</v>
      </c>
      <c r="M31" s="102">
        <v>1</v>
      </c>
      <c r="N31" s="103">
        <v>-0.9950738916256161</v>
      </c>
      <c r="O31" s="104">
        <v>5</v>
      </c>
      <c r="P31" s="107"/>
      <c r="Q31" s="101" t="s">
        <v>60</v>
      </c>
      <c r="R31" s="106">
        <v>160</v>
      </c>
      <c r="S31" s="106">
        <v>0</v>
      </c>
      <c r="T31" s="106">
        <v>0</v>
      </c>
      <c r="U31" s="106">
        <v>160</v>
      </c>
      <c r="V31" s="106">
        <v>43</v>
      </c>
      <c r="W31" s="106">
        <v>203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8794</v>
      </c>
      <c r="D32" s="103">
        <v>-0.15991593427588802</v>
      </c>
      <c r="E32" s="102">
        <v>10467</v>
      </c>
      <c r="F32" s="103">
        <v>5.3866290777285504E-2</v>
      </c>
      <c r="G32" s="102">
        <v>0</v>
      </c>
      <c r="H32" s="103" t="s">
        <v>59</v>
      </c>
      <c r="I32" s="102">
        <v>19261</v>
      </c>
      <c r="J32" s="103">
        <v>-5.5833333333333297E-2</v>
      </c>
      <c r="K32" s="102">
        <v>955</v>
      </c>
      <c r="L32" s="103">
        <v>0.208860759493671</v>
      </c>
      <c r="M32" s="102">
        <v>20216</v>
      </c>
      <c r="N32" s="103">
        <v>-4.5965077866918398E-2</v>
      </c>
      <c r="O32" s="104">
        <v>1</v>
      </c>
      <c r="P32" s="107"/>
      <c r="Q32" s="101" t="s">
        <v>142</v>
      </c>
      <c r="R32" s="106">
        <v>10468</v>
      </c>
      <c r="S32" s="106">
        <v>9932</v>
      </c>
      <c r="T32" s="106">
        <v>0</v>
      </c>
      <c r="U32" s="106">
        <v>20400</v>
      </c>
      <c r="V32" s="106">
        <v>790</v>
      </c>
      <c r="W32" s="106">
        <v>21190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93</v>
      </c>
      <c r="D33" s="103">
        <v>-7.0000000000000007E-2</v>
      </c>
      <c r="E33" s="102">
        <v>7</v>
      </c>
      <c r="F33" s="103">
        <v>-0.22222222222222202</v>
      </c>
      <c r="G33" s="102">
        <v>0</v>
      </c>
      <c r="H33" s="103" t="s">
        <v>59</v>
      </c>
      <c r="I33" s="102">
        <v>100</v>
      </c>
      <c r="J33" s="103">
        <v>-8.2568807339449504E-2</v>
      </c>
      <c r="K33" s="102">
        <v>49</v>
      </c>
      <c r="L33" s="103">
        <v>-0.18333333333333302</v>
      </c>
      <c r="M33" s="102">
        <v>149</v>
      </c>
      <c r="N33" s="103">
        <v>-0.118343195266272</v>
      </c>
      <c r="O33" s="104">
        <v>5</v>
      </c>
      <c r="P33" s="107"/>
      <c r="Q33" s="101" t="s">
        <v>60</v>
      </c>
      <c r="R33" s="106">
        <v>100</v>
      </c>
      <c r="S33" s="106">
        <v>9</v>
      </c>
      <c r="T33" s="106">
        <v>0</v>
      </c>
      <c r="U33" s="106">
        <v>109</v>
      </c>
      <c r="V33" s="106">
        <v>60</v>
      </c>
      <c r="W33" s="106">
        <v>169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154</v>
      </c>
      <c r="D34" s="103">
        <v>-0.38888888888888901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154</v>
      </c>
      <c r="J34" s="103">
        <v>-0.38888888888888901</v>
      </c>
      <c r="K34" s="102">
        <v>39</v>
      </c>
      <c r="L34" s="103">
        <v>0.18181818181818199</v>
      </c>
      <c r="M34" s="102">
        <v>193</v>
      </c>
      <c r="N34" s="103">
        <v>-0.32280701754385999</v>
      </c>
      <c r="O34" s="104">
        <v>5</v>
      </c>
      <c r="P34" s="107"/>
      <c r="Q34" s="101" t="s">
        <v>60</v>
      </c>
      <c r="R34" s="106">
        <v>252</v>
      </c>
      <c r="S34" s="106">
        <v>0</v>
      </c>
      <c r="T34" s="106">
        <v>0</v>
      </c>
      <c r="U34" s="106">
        <v>252</v>
      </c>
      <c r="V34" s="106">
        <v>33</v>
      </c>
      <c r="W34" s="106">
        <v>285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92</v>
      </c>
      <c r="D35" s="103">
        <v>-9.8039215686274508E-2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92</v>
      </c>
      <c r="J35" s="103">
        <v>-9.8039215686274508E-2</v>
      </c>
      <c r="K35" s="102">
        <v>6</v>
      </c>
      <c r="L35" s="103">
        <v>-0.625</v>
      </c>
      <c r="M35" s="102">
        <v>98</v>
      </c>
      <c r="N35" s="103">
        <v>-0.169491525423729</v>
      </c>
      <c r="O35" s="104">
        <v>5</v>
      </c>
      <c r="P35" s="107"/>
      <c r="Q35" s="101" t="s">
        <v>60</v>
      </c>
      <c r="R35" s="106">
        <v>102</v>
      </c>
      <c r="S35" s="106">
        <v>0</v>
      </c>
      <c r="T35" s="106">
        <v>0</v>
      </c>
      <c r="U35" s="106">
        <v>102</v>
      </c>
      <c r="V35" s="106">
        <v>16</v>
      </c>
      <c r="W35" s="106">
        <v>118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174</v>
      </c>
      <c r="D36" s="103">
        <v>-0.13432835820895503</v>
      </c>
      <c r="E36" s="102">
        <v>0</v>
      </c>
      <c r="F36" s="103" t="s">
        <v>59</v>
      </c>
      <c r="G36" s="102">
        <v>0</v>
      </c>
      <c r="H36" s="103" t="s">
        <v>59</v>
      </c>
      <c r="I36" s="102">
        <v>174</v>
      </c>
      <c r="J36" s="103">
        <v>-0.13432835820895503</v>
      </c>
      <c r="K36" s="102">
        <v>103</v>
      </c>
      <c r="L36" s="103">
        <v>1.2888888888888901</v>
      </c>
      <c r="M36" s="102">
        <v>277</v>
      </c>
      <c r="N36" s="103">
        <v>0.12601626016260198</v>
      </c>
      <c r="O36" s="104">
        <v>5</v>
      </c>
      <c r="P36" s="107"/>
      <c r="Q36" s="101" t="s">
        <v>60</v>
      </c>
      <c r="R36" s="106">
        <v>201</v>
      </c>
      <c r="S36" s="106">
        <v>0</v>
      </c>
      <c r="T36" s="106">
        <v>0</v>
      </c>
      <c r="U36" s="106">
        <v>201</v>
      </c>
      <c r="V36" s="106">
        <v>45</v>
      </c>
      <c r="W36" s="106">
        <v>246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257</v>
      </c>
      <c r="D37" s="103">
        <v>-0.47551020408163297</v>
      </c>
      <c r="E37" s="102">
        <v>0</v>
      </c>
      <c r="F37" s="103" t="s">
        <v>59</v>
      </c>
      <c r="G37" s="102">
        <v>0</v>
      </c>
      <c r="H37" s="103" t="s">
        <v>59</v>
      </c>
      <c r="I37" s="102">
        <v>257</v>
      </c>
      <c r="J37" s="103">
        <v>-0.47551020408163297</v>
      </c>
      <c r="K37" s="102">
        <v>112</v>
      </c>
      <c r="L37" s="103">
        <v>0</v>
      </c>
      <c r="M37" s="102">
        <v>369</v>
      </c>
      <c r="N37" s="103">
        <v>-0.38704318936877097</v>
      </c>
      <c r="O37" s="104">
        <v>5</v>
      </c>
      <c r="P37" s="107"/>
      <c r="Q37" s="101" t="s">
        <v>60</v>
      </c>
      <c r="R37" s="106">
        <v>490</v>
      </c>
      <c r="S37" s="106">
        <v>0</v>
      </c>
      <c r="T37" s="106">
        <v>0</v>
      </c>
      <c r="U37" s="106">
        <v>490</v>
      </c>
      <c r="V37" s="106">
        <v>112</v>
      </c>
      <c r="W37" s="106">
        <v>602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392</v>
      </c>
      <c r="D38" s="103">
        <v>-0.13082039911308202</v>
      </c>
      <c r="E38" s="102">
        <v>0</v>
      </c>
      <c r="F38" s="103" t="s">
        <v>59</v>
      </c>
      <c r="G38" s="102">
        <v>0</v>
      </c>
      <c r="H38" s="103" t="s">
        <v>59</v>
      </c>
      <c r="I38" s="102">
        <v>392</v>
      </c>
      <c r="J38" s="103">
        <v>-0.13082039911308202</v>
      </c>
      <c r="K38" s="102">
        <v>45</v>
      </c>
      <c r="L38" s="103">
        <v>-6.25E-2</v>
      </c>
      <c r="M38" s="102">
        <v>437</v>
      </c>
      <c r="N38" s="103">
        <v>-0.124248496993988</v>
      </c>
      <c r="O38" s="104">
        <v>5</v>
      </c>
      <c r="P38" s="107"/>
      <c r="Q38" s="101" t="s">
        <v>60</v>
      </c>
      <c r="R38" s="106">
        <v>451</v>
      </c>
      <c r="S38" s="106">
        <v>0</v>
      </c>
      <c r="T38" s="106">
        <v>0</v>
      </c>
      <c r="U38" s="106">
        <v>451</v>
      </c>
      <c r="V38" s="106">
        <v>48</v>
      </c>
      <c r="W38" s="106">
        <v>499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2174</v>
      </c>
      <c r="D39" s="103">
        <v>-0.24224468455908002</v>
      </c>
      <c r="E39" s="102">
        <v>1483</v>
      </c>
      <c r="F39" s="103">
        <v>-0.10554885404101301</v>
      </c>
      <c r="G39" s="102">
        <v>1079</v>
      </c>
      <c r="H39" s="103">
        <v>-0.138866719872306</v>
      </c>
      <c r="I39" s="102">
        <v>4736</v>
      </c>
      <c r="J39" s="103">
        <v>-0.18062283737024201</v>
      </c>
      <c r="K39" s="102">
        <v>874</v>
      </c>
      <c r="L39" s="103">
        <v>-9.5238095238095191E-2</v>
      </c>
      <c r="M39" s="102">
        <v>5610</v>
      </c>
      <c r="N39" s="103">
        <v>-0.168396086569819</v>
      </c>
      <c r="O39" s="104">
        <v>2</v>
      </c>
      <c r="P39" s="107"/>
      <c r="Q39" s="101" t="s">
        <v>60</v>
      </c>
      <c r="R39" s="106">
        <v>2869</v>
      </c>
      <c r="S39" s="106">
        <v>1658</v>
      </c>
      <c r="T39" s="106">
        <v>1253</v>
      </c>
      <c r="U39" s="106">
        <v>5780</v>
      </c>
      <c r="V39" s="106">
        <v>966</v>
      </c>
      <c r="W39" s="106">
        <v>6746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430</v>
      </c>
      <c r="D40" s="103">
        <v>-1.3761467889908301E-2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430</v>
      </c>
      <c r="J40" s="103">
        <v>-1.3761467889908301E-2</v>
      </c>
      <c r="K40" s="102">
        <v>93</v>
      </c>
      <c r="L40" s="103">
        <v>6.8965517241379309E-2</v>
      </c>
      <c r="M40" s="102">
        <v>523</v>
      </c>
      <c r="N40" s="103">
        <v>0</v>
      </c>
      <c r="O40" s="104">
        <v>5</v>
      </c>
      <c r="P40" s="107"/>
      <c r="Q40" s="101" t="s">
        <v>60</v>
      </c>
      <c r="R40" s="106">
        <v>436</v>
      </c>
      <c r="S40" s="106">
        <v>0</v>
      </c>
      <c r="T40" s="106">
        <v>0</v>
      </c>
      <c r="U40" s="106">
        <v>436</v>
      </c>
      <c r="V40" s="106">
        <v>87</v>
      </c>
      <c r="W40" s="106">
        <v>523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249</v>
      </c>
      <c r="D41" s="103">
        <v>-0.26764705882352902</v>
      </c>
      <c r="E41" s="102">
        <v>19</v>
      </c>
      <c r="F41" s="103">
        <v>-9.5238095238095191E-2</v>
      </c>
      <c r="G41" s="102">
        <v>0</v>
      </c>
      <c r="H41" s="103" t="s">
        <v>59</v>
      </c>
      <c r="I41" s="102">
        <v>268</v>
      </c>
      <c r="J41" s="103">
        <v>-0.25761772853185599</v>
      </c>
      <c r="K41" s="102">
        <v>235</v>
      </c>
      <c r="L41" s="103">
        <v>-2.0833333333333301E-2</v>
      </c>
      <c r="M41" s="102">
        <v>503</v>
      </c>
      <c r="N41" s="103">
        <v>-0.16306156405989999</v>
      </c>
      <c r="O41" s="104">
        <v>4</v>
      </c>
      <c r="P41" s="107"/>
      <c r="Q41" s="101" t="s">
        <v>60</v>
      </c>
      <c r="R41" s="106">
        <v>340</v>
      </c>
      <c r="S41" s="106">
        <v>21</v>
      </c>
      <c r="T41" s="106">
        <v>0</v>
      </c>
      <c r="U41" s="106">
        <v>361</v>
      </c>
      <c r="V41" s="106">
        <v>240</v>
      </c>
      <c r="W41" s="106">
        <v>601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429</v>
      </c>
      <c r="D42" s="103">
        <v>0.30792682926829296</v>
      </c>
      <c r="E42" s="102">
        <v>0</v>
      </c>
      <c r="F42" s="103" t="s">
        <v>59</v>
      </c>
      <c r="G42" s="102">
        <v>0</v>
      </c>
      <c r="H42" s="103" t="s">
        <v>59</v>
      </c>
      <c r="I42" s="102">
        <v>429</v>
      </c>
      <c r="J42" s="103">
        <v>0.30792682926829296</v>
      </c>
      <c r="K42" s="102">
        <v>41</v>
      </c>
      <c r="L42" s="103">
        <v>-0.58163265306122391</v>
      </c>
      <c r="M42" s="102">
        <v>470</v>
      </c>
      <c r="N42" s="103">
        <v>0.10328638497652599</v>
      </c>
      <c r="O42" s="104">
        <v>5</v>
      </c>
      <c r="P42" s="107"/>
      <c r="Q42" s="101" t="s">
        <v>60</v>
      </c>
      <c r="R42" s="106">
        <v>328</v>
      </c>
      <c r="S42" s="106">
        <v>0</v>
      </c>
      <c r="T42" s="106">
        <v>0</v>
      </c>
      <c r="U42" s="106">
        <v>328</v>
      </c>
      <c r="V42" s="106">
        <v>98</v>
      </c>
      <c r="W42" s="106">
        <v>426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132</v>
      </c>
      <c r="D43" s="103">
        <v>-0.27472527472527503</v>
      </c>
      <c r="E43" s="102">
        <v>0</v>
      </c>
      <c r="F43" s="103" t="s">
        <v>59</v>
      </c>
      <c r="G43" s="102">
        <v>0</v>
      </c>
      <c r="H43" s="103" t="s">
        <v>59</v>
      </c>
      <c r="I43" s="102">
        <v>132</v>
      </c>
      <c r="J43" s="103">
        <v>-0.27472527472527503</v>
      </c>
      <c r="K43" s="102">
        <v>39</v>
      </c>
      <c r="L43" s="103">
        <v>8.3333333333333301E-2</v>
      </c>
      <c r="M43" s="102">
        <v>171</v>
      </c>
      <c r="N43" s="103">
        <v>-0.21559633027522901</v>
      </c>
      <c r="O43" s="104">
        <v>5</v>
      </c>
      <c r="P43" s="107"/>
      <c r="Q43" s="101" t="s">
        <v>60</v>
      </c>
      <c r="R43" s="106">
        <v>182</v>
      </c>
      <c r="S43" s="106">
        <v>0</v>
      </c>
      <c r="T43" s="106">
        <v>0</v>
      </c>
      <c r="U43" s="106">
        <v>182</v>
      </c>
      <c r="V43" s="106">
        <v>36</v>
      </c>
      <c r="W43" s="106">
        <v>218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2769</v>
      </c>
      <c r="D44" s="103">
        <v>-1.7039403620873299E-2</v>
      </c>
      <c r="E44" s="102">
        <v>69</v>
      </c>
      <c r="F44" s="103">
        <v>-1.4285714285714301E-2</v>
      </c>
      <c r="G44" s="102">
        <v>0</v>
      </c>
      <c r="H44" s="103" t="s">
        <v>59</v>
      </c>
      <c r="I44" s="102">
        <v>2838</v>
      </c>
      <c r="J44" s="103">
        <v>-1.6972635954277799E-2</v>
      </c>
      <c r="K44" s="102">
        <v>778</v>
      </c>
      <c r="L44" s="103">
        <v>-0.13555555555555598</v>
      </c>
      <c r="M44" s="102">
        <v>3616</v>
      </c>
      <c r="N44" s="103">
        <v>-4.5154475838394499E-2</v>
      </c>
      <c r="O44" s="104">
        <v>3</v>
      </c>
      <c r="P44" s="107"/>
      <c r="Q44" s="101" t="s">
        <v>60</v>
      </c>
      <c r="R44" s="106">
        <v>2817</v>
      </c>
      <c r="S44" s="106">
        <v>70</v>
      </c>
      <c r="T44" s="106">
        <v>0</v>
      </c>
      <c r="U44" s="106">
        <v>2887</v>
      </c>
      <c r="V44" s="106">
        <v>900</v>
      </c>
      <c r="W44" s="106">
        <v>3787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3443</v>
      </c>
      <c r="D45" s="103">
        <v>-0.15134335716046302</v>
      </c>
      <c r="E45" s="102">
        <v>650</v>
      </c>
      <c r="F45" s="103">
        <v>2.04081632653061E-2</v>
      </c>
      <c r="G45" s="102">
        <v>2</v>
      </c>
      <c r="H45" s="103" t="s">
        <v>59</v>
      </c>
      <c r="I45" s="102">
        <v>4095</v>
      </c>
      <c r="J45" s="103">
        <v>-0.12760971452918601</v>
      </c>
      <c r="K45" s="102">
        <v>444</v>
      </c>
      <c r="L45" s="103">
        <v>-0.29857819905213301</v>
      </c>
      <c r="M45" s="102">
        <v>4539</v>
      </c>
      <c r="N45" s="103">
        <v>-0.14792566172329602</v>
      </c>
      <c r="O45" s="104">
        <v>2</v>
      </c>
      <c r="P45" s="107"/>
      <c r="Q45" s="101" t="s">
        <v>60</v>
      </c>
      <c r="R45" s="106">
        <v>4057</v>
      </c>
      <c r="S45" s="106">
        <v>637</v>
      </c>
      <c r="T45" s="106">
        <v>0</v>
      </c>
      <c r="U45" s="106">
        <v>4694</v>
      </c>
      <c r="V45" s="106">
        <v>633</v>
      </c>
      <c r="W45" s="106">
        <v>5327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470</v>
      </c>
      <c r="D46" s="103">
        <v>-0.13761467889908299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470</v>
      </c>
      <c r="J46" s="103">
        <v>-0.13761467889908299</v>
      </c>
      <c r="K46" s="102">
        <v>45</v>
      </c>
      <c r="L46" s="103">
        <v>-0.48275862068965503</v>
      </c>
      <c r="M46" s="102">
        <v>515</v>
      </c>
      <c r="N46" s="103">
        <v>-0.185126582278481</v>
      </c>
      <c r="O46" s="104">
        <v>5</v>
      </c>
      <c r="P46" s="107"/>
      <c r="Q46" s="101" t="s">
        <v>60</v>
      </c>
      <c r="R46" s="106">
        <v>545</v>
      </c>
      <c r="S46" s="106">
        <v>0</v>
      </c>
      <c r="T46" s="106">
        <v>0</v>
      </c>
      <c r="U46" s="106">
        <v>545</v>
      </c>
      <c r="V46" s="106">
        <v>87</v>
      </c>
      <c r="W46" s="106">
        <v>632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162</v>
      </c>
      <c r="D47" s="103">
        <v>-0.14736842105263201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162</v>
      </c>
      <c r="J47" s="103">
        <v>-0.14736842105263201</v>
      </c>
      <c r="K47" s="102">
        <v>12</v>
      </c>
      <c r="L47" s="103">
        <v>-0.4</v>
      </c>
      <c r="M47" s="102">
        <v>174</v>
      </c>
      <c r="N47" s="103">
        <v>-0.17142857142857101</v>
      </c>
      <c r="O47" s="104">
        <v>5</v>
      </c>
      <c r="P47" s="107"/>
      <c r="Q47" s="101" t="s">
        <v>60</v>
      </c>
      <c r="R47" s="106">
        <v>190</v>
      </c>
      <c r="S47" s="106">
        <v>0</v>
      </c>
      <c r="T47" s="106">
        <v>0</v>
      </c>
      <c r="U47" s="106">
        <v>190</v>
      </c>
      <c r="V47" s="106">
        <v>20</v>
      </c>
      <c r="W47" s="106">
        <v>210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90</v>
      </c>
      <c r="D48" s="103">
        <v>-9.0909090909090898E-2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90</v>
      </c>
      <c r="J48" s="103">
        <v>-9.0909090909090898E-2</v>
      </c>
      <c r="K48" s="102">
        <v>2</v>
      </c>
      <c r="L48" s="103" t="s">
        <v>59</v>
      </c>
      <c r="M48" s="102">
        <v>92</v>
      </c>
      <c r="N48" s="103">
        <v>-7.0707070707070691E-2</v>
      </c>
      <c r="O48" s="104">
        <v>5</v>
      </c>
      <c r="P48" s="107"/>
      <c r="Q48" s="101" t="s">
        <v>60</v>
      </c>
      <c r="R48" s="106">
        <v>99</v>
      </c>
      <c r="S48" s="106">
        <v>0</v>
      </c>
      <c r="T48" s="106">
        <v>0</v>
      </c>
      <c r="U48" s="106">
        <v>99</v>
      </c>
      <c r="V48" s="106">
        <v>0</v>
      </c>
      <c r="W48" s="106">
        <v>99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315</v>
      </c>
      <c r="D49" s="103">
        <v>-9.4827586206896602E-2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315</v>
      </c>
      <c r="J49" s="103">
        <v>-9.4827586206896602E-2</v>
      </c>
      <c r="K49" s="102">
        <v>123</v>
      </c>
      <c r="L49" s="103">
        <v>-0.49795918367346903</v>
      </c>
      <c r="M49" s="102">
        <v>438</v>
      </c>
      <c r="N49" s="103">
        <v>-0.26138279932546399</v>
      </c>
      <c r="O49" s="104">
        <v>5</v>
      </c>
      <c r="P49" s="107"/>
      <c r="Q49" s="101" t="s">
        <v>60</v>
      </c>
      <c r="R49" s="106">
        <v>348</v>
      </c>
      <c r="S49" s="106">
        <v>0</v>
      </c>
      <c r="T49" s="106">
        <v>0</v>
      </c>
      <c r="U49" s="106">
        <v>348</v>
      </c>
      <c r="V49" s="106">
        <v>245</v>
      </c>
      <c r="W49" s="106">
        <v>593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811</v>
      </c>
      <c r="D50" s="103">
        <v>-0.13076098606645201</v>
      </c>
      <c r="E50" s="102">
        <v>214</v>
      </c>
      <c r="F50" s="103">
        <v>-1.8348623853211E-2</v>
      </c>
      <c r="G50" s="102">
        <v>0</v>
      </c>
      <c r="H50" s="103" t="s">
        <v>59</v>
      </c>
      <c r="I50" s="102">
        <v>1025</v>
      </c>
      <c r="J50" s="103">
        <v>-0.109470026064292</v>
      </c>
      <c r="K50" s="102">
        <v>286</v>
      </c>
      <c r="L50" s="103">
        <v>-1.3793103448275902E-2</v>
      </c>
      <c r="M50" s="102">
        <v>1311</v>
      </c>
      <c r="N50" s="103">
        <v>-9.0215128383067292E-2</v>
      </c>
      <c r="O50" s="104">
        <v>3</v>
      </c>
      <c r="P50" s="108"/>
      <c r="Q50" s="101" t="s">
        <v>60</v>
      </c>
      <c r="R50" s="106">
        <v>933</v>
      </c>
      <c r="S50" s="106">
        <v>218</v>
      </c>
      <c r="T50" s="106">
        <v>0</v>
      </c>
      <c r="U50" s="106">
        <v>1151</v>
      </c>
      <c r="V50" s="106">
        <v>290</v>
      </c>
      <c r="W50" s="106">
        <v>1441</v>
      </c>
      <c r="X50" s="101" t="s">
        <v>195</v>
      </c>
    </row>
    <row r="51" spans="1:24" x14ac:dyDescent="0.2">
      <c r="A51" s="109" t="s">
        <v>245</v>
      </c>
      <c r="B51" s="110"/>
      <c r="C51" s="111">
        <v>36234</v>
      </c>
      <c r="D51" s="112">
        <v>-0.15406345574673699</v>
      </c>
      <c r="E51" s="111">
        <v>14956</v>
      </c>
      <c r="F51" s="112">
        <v>1.14289578683979E-2</v>
      </c>
      <c r="G51" s="111">
        <v>2699</v>
      </c>
      <c r="H51" s="112">
        <v>-0.101531291611185</v>
      </c>
      <c r="I51" s="111">
        <v>53889</v>
      </c>
      <c r="J51" s="112">
        <v>-0.11109461599366599</v>
      </c>
      <c r="K51" s="111">
        <v>8301</v>
      </c>
      <c r="L51" s="112">
        <v>-0.17795603089720702</v>
      </c>
      <c r="M51" s="111">
        <v>62190</v>
      </c>
      <c r="N51" s="112">
        <v>-0.120641384576228</v>
      </c>
      <c r="O51" s="113"/>
      <c r="P51" s="114" t="s">
        <v>198</v>
      </c>
      <c r="Q51" s="114"/>
      <c r="R51" s="115">
        <v>42833</v>
      </c>
      <c r="S51" s="115">
        <v>14787</v>
      </c>
      <c r="T51" s="115">
        <v>3004</v>
      </c>
      <c r="U51" s="115">
        <v>60624</v>
      </c>
      <c r="V51" s="115">
        <v>10098</v>
      </c>
      <c r="W51" s="115">
        <v>70722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32</v>
      </c>
      <c r="L52" s="103">
        <v>-0.94139194139194105</v>
      </c>
      <c r="M52" s="102">
        <v>32</v>
      </c>
      <c r="N52" s="103">
        <v>-0.97676107480028995</v>
      </c>
      <c r="O52" s="104">
        <v>6</v>
      </c>
      <c r="P52" s="105" t="s">
        <v>142</v>
      </c>
      <c r="Q52" s="101" t="s">
        <v>142</v>
      </c>
      <c r="R52" s="106">
        <v>9</v>
      </c>
      <c r="S52" s="106">
        <v>822</v>
      </c>
      <c r="T52" s="106">
        <v>0</v>
      </c>
      <c r="U52" s="106">
        <v>831</v>
      </c>
      <c r="V52" s="106">
        <v>546</v>
      </c>
      <c r="W52" s="106">
        <v>1377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39</v>
      </c>
      <c r="D53" s="103">
        <v>-0.15217391304347799</v>
      </c>
      <c r="E53" s="102">
        <v>0</v>
      </c>
      <c r="F53" s="103" t="s">
        <v>59</v>
      </c>
      <c r="G53" s="102">
        <v>0</v>
      </c>
      <c r="H53" s="103" t="s">
        <v>59</v>
      </c>
      <c r="I53" s="102">
        <v>39</v>
      </c>
      <c r="J53" s="103">
        <v>-0.15217391304347799</v>
      </c>
      <c r="K53" s="102">
        <v>509</v>
      </c>
      <c r="L53" s="103">
        <v>7.6109936575052897E-2</v>
      </c>
      <c r="M53" s="102">
        <v>548</v>
      </c>
      <c r="N53" s="103">
        <v>5.5876685934489398E-2</v>
      </c>
      <c r="O53" s="104">
        <v>6</v>
      </c>
      <c r="P53" s="107"/>
      <c r="Q53" s="101" t="s">
        <v>142</v>
      </c>
      <c r="R53" s="106">
        <v>46</v>
      </c>
      <c r="S53" s="106">
        <v>0</v>
      </c>
      <c r="T53" s="106">
        <v>0</v>
      </c>
      <c r="U53" s="106">
        <v>46</v>
      </c>
      <c r="V53" s="106">
        <v>473</v>
      </c>
      <c r="W53" s="106">
        <v>519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659</v>
      </c>
      <c r="D54" s="103">
        <v>-0.14080834419817501</v>
      </c>
      <c r="E54" s="102">
        <v>1001</v>
      </c>
      <c r="F54" s="103">
        <v>0.35820895522388102</v>
      </c>
      <c r="G54" s="102">
        <v>0</v>
      </c>
      <c r="H54" s="103" t="s">
        <v>59</v>
      </c>
      <c r="I54" s="102">
        <v>1660</v>
      </c>
      <c r="J54" s="103">
        <v>0.10372340425531901</v>
      </c>
      <c r="K54" s="102">
        <v>1529</v>
      </c>
      <c r="L54" s="103">
        <v>-0.20239958268127298</v>
      </c>
      <c r="M54" s="102">
        <v>3189</v>
      </c>
      <c r="N54" s="103">
        <v>-6.7816427945045304E-2</v>
      </c>
      <c r="O54" s="104">
        <v>6</v>
      </c>
      <c r="P54" s="107"/>
      <c r="Q54" s="101" t="s">
        <v>142</v>
      </c>
      <c r="R54" s="106">
        <v>767</v>
      </c>
      <c r="S54" s="106">
        <v>737</v>
      </c>
      <c r="T54" s="106">
        <v>0</v>
      </c>
      <c r="U54" s="106">
        <v>1504</v>
      </c>
      <c r="V54" s="106">
        <v>1917</v>
      </c>
      <c r="W54" s="106">
        <v>3421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0</v>
      </c>
      <c r="D55" s="103" t="s">
        <v>59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0</v>
      </c>
      <c r="J55" s="103" t="s">
        <v>59</v>
      </c>
      <c r="K55" s="102">
        <v>22</v>
      </c>
      <c r="L55" s="103">
        <v>-0.21428571428571402</v>
      </c>
      <c r="M55" s="102">
        <v>22</v>
      </c>
      <c r="N55" s="103">
        <v>-0.21428571428571402</v>
      </c>
      <c r="O55" s="104">
        <v>6</v>
      </c>
      <c r="P55" s="107"/>
      <c r="Q55" s="101" t="s">
        <v>142</v>
      </c>
      <c r="R55" s="106">
        <v>0</v>
      </c>
      <c r="S55" s="106">
        <v>0</v>
      </c>
      <c r="T55" s="106">
        <v>0</v>
      </c>
      <c r="U55" s="106">
        <v>0</v>
      </c>
      <c r="V55" s="106">
        <v>28</v>
      </c>
      <c r="W55" s="106">
        <v>28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88</v>
      </c>
      <c r="D56" s="103">
        <v>-0.37588652482269502</v>
      </c>
      <c r="E56" s="102">
        <v>4</v>
      </c>
      <c r="F56" s="103" t="s">
        <v>59</v>
      </c>
      <c r="G56" s="102">
        <v>0</v>
      </c>
      <c r="H56" s="103" t="s">
        <v>59</v>
      </c>
      <c r="I56" s="102">
        <v>92</v>
      </c>
      <c r="J56" s="103">
        <v>-0.34751773049645401</v>
      </c>
      <c r="K56" s="102">
        <v>139</v>
      </c>
      <c r="L56" s="103">
        <v>-0.560126582278481</v>
      </c>
      <c r="M56" s="102">
        <v>231</v>
      </c>
      <c r="N56" s="103">
        <v>-0.49452954048140002</v>
      </c>
      <c r="O56" s="104">
        <v>6</v>
      </c>
      <c r="P56" s="107"/>
      <c r="Q56" s="101" t="s">
        <v>142</v>
      </c>
      <c r="R56" s="106">
        <v>141</v>
      </c>
      <c r="S56" s="106">
        <v>0</v>
      </c>
      <c r="T56" s="106">
        <v>0</v>
      </c>
      <c r="U56" s="106">
        <v>141</v>
      </c>
      <c r="V56" s="106">
        <v>316</v>
      </c>
      <c r="W56" s="106">
        <v>457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59</v>
      </c>
      <c r="I57" s="102">
        <v>0</v>
      </c>
      <c r="J57" s="103">
        <v>-1</v>
      </c>
      <c r="K57" s="102">
        <v>41</v>
      </c>
      <c r="L57" s="103">
        <v>-0.68461538461538507</v>
      </c>
      <c r="M57" s="102">
        <v>41</v>
      </c>
      <c r="N57" s="103">
        <v>-0.798029556650246</v>
      </c>
      <c r="O57" s="104">
        <v>6</v>
      </c>
      <c r="P57" s="108"/>
      <c r="Q57" s="101" t="s">
        <v>142</v>
      </c>
      <c r="R57" s="106">
        <v>66</v>
      </c>
      <c r="S57" s="106">
        <v>7</v>
      </c>
      <c r="T57" s="106">
        <v>0</v>
      </c>
      <c r="U57" s="106">
        <v>73</v>
      </c>
      <c r="V57" s="106">
        <v>130</v>
      </c>
      <c r="W57" s="106">
        <v>203</v>
      </c>
      <c r="X57" s="101" t="s">
        <v>214</v>
      </c>
    </row>
    <row r="58" spans="1:24" x14ac:dyDescent="0.2">
      <c r="A58" s="109" t="s">
        <v>246</v>
      </c>
      <c r="B58" s="110"/>
      <c r="C58" s="111">
        <v>786</v>
      </c>
      <c r="D58" s="112">
        <v>-0.23615160349854203</v>
      </c>
      <c r="E58" s="111">
        <v>1005</v>
      </c>
      <c r="F58" s="112">
        <v>-0.35823754789272005</v>
      </c>
      <c r="G58" s="111">
        <v>0</v>
      </c>
      <c r="H58" s="112"/>
      <c r="I58" s="111">
        <v>1791</v>
      </c>
      <c r="J58" s="112">
        <v>-0.30982658959537601</v>
      </c>
      <c r="K58" s="111">
        <v>2272</v>
      </c>
      <c r="L58" s="112">
        <v>-0.33372434017595298</v>
      </c>
      <c r="M58" s="111">
        <v>4063</v>
      </c>
      <c r="N58" s="112">
        <v>-0.32339716902581206</v>
      </c>
      <c r="O58" s="113"/>
      <c r="P58" s="114" t="s">
        <v>198</v>
      </c>
      <c r="Q58" s="114"/>
      <c r="R58" s="115">
        <v>1029</v>
      </c>
      <c r="S58" s="115">
        <v>1566</v>
      </c>
      <c r="T58" s="115">
        <v>0</v>
      </c>
      <c r="U58" s="115">
        <v>2595</v>
      </c>
      <c r="V58" s="115">
        <v>3410</v>
      </c>
      <c r="W58" s="115">
        <v>6005</v>
      </c>
      <c r="X58" s="114"/>
    </row>
    <row r="59" spans="1:24" x14ac:dyDescent="0.2">
      <c r="A59" s="109" t="s">
        <v>247</v>
      </c>
      <c r="B59" s="110"/>
      <c r="C59" s="111">
        <v>37020</v>
      </c>
      <c r="D59" s="112">
        <v>-0.15598923897679101</v>
      </c>
      <c r="E59" s="111">
        <v>15961</v>
      </c>
      <c r="F59" s="112">
        <v>-2.3971136794471999E-2</v>
      </c>
      <c r="G59" s="111">
        <v>2699</v>
      </c>
      <c r="H59" s="112">
        <v>-0.101531291611185</v>
      </c>
      <c r="I59" s="111">
        <v>55680</v>
      </c>
      <c r="J59" s="112">
        <v>-0.119252123570446</v>
      </c>
      <c r="K59" s="111">
        <v>10573</v>
      </c>
      <c r="L59" s="112">
        <v>-0.21727864968907298</v>
      </c>
      <c r="M59" s="111">
        <v>66253</v>
      </c>
      <c r="N59" s="112">
        <v>-0.13650996389797601</v>
      </c>
      <c r="O59" s="113"/>
      <c r="P59" s="114"/>
      <c r="Q59" s="114"/>
      <c r="R59" s="115">
        <v>43862</v>
      </c>
      <c r="S59" s="115">
        <v>16353</v>
      </c>
      <c r="T59" s="115">
        <v>3004</v>
      </c>
      <c r="U59" s="115">
        <v>63219</v>
      </c>
      <c r="V59" s="115">
        <v>13508</v>
      </c>
      <c r="W59" s="115">
        <v>76727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56" zoomScaleSheetLayoutView="61384" workbookViewId="0">
      <pane xSplit="2" ySplit="4" topLeftCell="C5" activePane="bottomRight" state="frozen"/>
      <selection activeCell="A5" sqref="A5"/>
      <selection pane="topRight" activeCell="A5" sqref="A5"/>
      <selection pane="bottomLeft" activeCell="A5" sqref="A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260</v>
      </c>
    </row>
    <row r="4" spans="1:24" ht="42.75" x14ac:dyDescent="0.2">
      <c r="A4" s="99" t="s">
        <v>231</v>
      </c>
      <c r="B4" s="99" t="s">
        <v>45</v>
      </c>
      <c r="C4" s="99" t="s">
        <v>251</v>
      </c>
      <c r="D4" s="99" t="s">
        <v>252</v>
      </c>
      <c r="E4" s="99" t="s">
        <v>253</v>
      </c>
      <c r="F4" s="99" t="s">
        <v>254</v>
      </c>
      <c r="G4" s="99" t="s">
        <v>46</v>
      </c>
      <c r="H4" s="99" t="s">
        <v>255</v>
      </c>
      <c r="I4" s="99" t="s">
        <v>256</v>
      </c>
      <c r="J4" s="99" t="s">
        <v>261</v>
      </c>
      <c r="K4" s="99" t="s">
        <v>258</v>
      </c>
      <c r="L4" s="99" t="s">
        <v>259</v>
      </c>
      <c r="M4" s="99" t="s">
        <v>47</v>
      </c>
      <c r="N4" s="99" t="s">
        <v>244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2180</v>
      </c>
      <c r="D5" s="103">
        <v>1.20705663881151E-2</v>
      </c>
      <c r="E5" s="102">
        <v>12</v>
      </c>
      <c r="F5" s="103">
        <v>-0.29411764705882404</v>
      </c>
      <c r="G5" s="102">
        <v>24</v>
      </c>
      <c r="H5" s="103">
        <v>5</v>
      </c>
      <c r="I5" s="102">
        <v>2216</v>
      </c>
      <c r="J5" s="103">
        <v>1.8850574712643699E-2</v>
      </c>
      <c r="K5" s="102">
        <v>1114</v>
      </c>
      <c r="L5" s="103">
        <v>-3.6332179930795801E-2</v>
      </c>
      <c r="M5" s="102">
        <v>3330</v>
      </c>
      <c r="N5" s="103">
        <v>-3.0021014710297203E-4</v>
      </c>
      <c r="O5" s="104">
        <v>4</v>
      </c>
      <c r="P5" s="105" t="s">
        <v>60</v>
      </c>
      <c r="Q5" s="101" t="s">
        <v>60</v>
      </c>
      <c r="R5" s="106">
        <v>2154</v>
      </c>
      <c r="S5" s="106">
        <v>17</v>
      </c>
      <c r="T5" s="106">
        <v>4</v>
      </c>
      <c r="U5" s="106">
        <v>2175</v>
      </c>
      <c r="V5" s="106">
        <v>1156</v>
      </c>
      <c r="W5" s="106">
        <v>3331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1039</v>
      </c>
      <c r="D6" s="103">
        <v>5.2684903748733497E-2</v>
      </c>
      <c r="E6" s="102">
        <v>0</v>
      </c>
      <c r="F6" s="103" t="s">
        <v>59</v>
      </c>
      <c r="G6" s="102">
        <v>0</v>
      </c>
      <c r="H6" s="103" t="s">
        <v>59</v>
      </c>
      <c r="I6" s="102">
        <v>1039</v>
      </c>
      <c r="J6" s="103">
        <v>5.2684903748733497E-2</v>
      </c>
      <c r="K6" s="102">
        <v>52</v>
      </c>
      <c r="L6" s="103">
        <v>1.1666666666666701</v>
      </c>
      <c r="M6" s="102">
        <v>1091</v>
      </c>
      <c r="N6" s="103">
        <v>7.9129574678536096E-2</v>
      </c>
      <c r="O6" s="104">
        <v>5</v>
      </c>
      <c r="P6" s="107"/>
      <c r="Q6" s="101" t="s">
        <v>60</v>
      </c>
      <c r="R6" s="106">
        <v>987</v>
      </c>
      <c r="S6" s="106">
        <v>0</v>
      </c>
      <c r="T6" s="106">
        <v>0</v>
      </c>
      <c r="U6" s="106">
        <v>987</v>
      </c>
      <c r="V6" s="106">
        <v>24</v>
      </c>
      <c r="W6" s="106">
        <v>1011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637</v>
      </c>
      <c r="D7" s="103">
        <v>-0.135685210312076</v>
      </c>
      <c r="E7" s="102">
        <v>2</v>
      </c>
      <c r="F7" s="103">
        <v>-0.66666666666666696</v>
      </c>
      <c r="G7" s="102">
        <v>0</v>
      </c>
      <c r="H7" s="103" t="s">
        <v>59</v>
      </c>
      <c r="I7" s="102">
        <v>639</v>
      </c>
      <c r="J7" s="103">
        <v>-0.139973082099596</v>
      </c>
      <c r="K7" s="102">
        <v>1055</v>
      </c>
      <c r="L7" s="103">
        <v>-0.34267912772585701</v>
      </c>
      <c r="M7" s="102">
        <v>1694</v>
      </c>
      <c r="N7" s="103">
        <v>-0.27853492333901203</v>
      </c>
      <c r="O7" s="104">
        <v>4</v>
      </c>
      <c r="P7" s="107"/>
      <c r="Q7" s="101" t="s">
        <v>60</v>
      </c>
      <c r="R7" s="106">
        <v>737</v>
      </c>
      <c r="S7" s="106">
        <v>6</v>
      </c>
      <c r="T7" s="106">
        <v>0</v>
      </c>
      <c r="U7" s="106">
        <v>743</v>
      </c>
      <c r="V7" s="106">
        <v>1605</v>
      </c>
      <c r="W7" s="106">
        <v>2348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16503</v>
      </c>
      <c r="D8" s="103">
        <v>-4.5131053636521402E-2</v>
      </c>
      <c r="E8" s="102">
        <v>5358</v>
      </c>
      <c r="F8" s="103">
        <v>-6.9306930693069299E-2</v>
      </c>
      <c r="G8" s="102">
        <v>3553</v>
      </c>
      <c r="H8" s="103">
        <v>-0.16163284568192501</v>
      </c>
      <c r="I8" s="102">
        <v>25414</v>
      </c>
      <c r="J8" s="103">
        <v>-6.8333455531930501E-2</v>
      </c>
      <c r="K8" s="102">
        <v>2596</v>
      </c>
      <c r="L8" s="103">
        <v>-0.19503875968992201</v>
      </c>
      <c r="M8" s="102">
        <v>28010</v>
      </c>
      <c r="N8" s="103">
        <v>-8.1729665934498194E-2</v>
      </c>
      <c r="O8" s="104">
        <v>2</v>
      </c>
      <c r="P8" s="107"/>
      <c r="Q8" s="101" t="s">
        <v>60</v>
      </c>
      <c r="R8" s="106">
        <v>17283</v>
      </c>
      <c r="S8" s="106">
        <v>5757</v>
      </c>
      <c r="T8" s="106">
        <v>4238</v>
      </c>
      <c r="U8" s="106">
        <v>27278</v>
      </c>
      <c r="V8" s="106">
        <v>3225</v>
      </c>
      <c r="W8" s="106">
        <v>30503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512</v>
      </c>
      <c r="D9" s="103">
        <v>-0.11111111111111101</v>
      </c>
      <c r="E9" s="102">
        <v>0</v>
      </c>
      <c r="F9" s="103">
        <v>-1</v>
      </c>
      <c r="G9" s="102">
        <v>0</v>
      </c>
      <c r="H9" s="103" t="s">
        <v>59</v>
      </c>
      <c r="I9" s="102">
        <v>512</v>
      </c>
      <c r="J9" s="103">
        <v>-0.11265164644713999</v>
      </c>
      <c r="K9" s="102">
        <v>34</v>
      </c>
      <c r="L9" s="103">
        <v>-0.24444444444444402</v>
      </c>
      <c r="M9" s="102">
        <v>546</v>
      </c>
      <c r="N9" s="103">
        <v>-0.122186495176849</v>
      </c>
      <c r="O9" s="104">
        <v>5</v>
      </c>
      <c r="P9" s="107"/>
      <c r="Q9" s="101" t="s">
        <v>60</v>
      </c>
      <c r="R9" s="106">
        <v>576</v>
      </c>
      <c r="S9" s="106">
        <v>1</v>
      </c>
      <c r="T9" s="106">
        <v>0</v>
      </c>
      <c r="U9" s="106">
        <v>577</v>
      </c>
      <c r="V9" s="106">
        <v>45</v>
      </c>
      <c r="W9" s="106">
        <v>622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11766</v>
      </c>
      <c r="D10" s="103">
        <v>3.4007821799013799E-4</v>
      </c>
      <c r="E10" s="102">
        <v>93</v>
      </c>
      <c r="F10" s="103">
        <v>1.0869565217391301E-2</v>
      </c>
      <c r="G10" s="102">
        <v>0</v>
      </c>
      <c r="H10" s="103">
        <v>-1</v>
      </c>
      <c r="I10" s="102">
        <v>11859</v>
      </c>
      <c r="J10" s="103">
        <v>3.3741037536904299E-4</v>
      </c>
      <c r="K10" s="102">
        <v>1636</v>
      </c>
      <c r="L10" s="103">
        <v>-0.15012987012986997</v>
      </c>
      <c r="M10" s="102">
        <v>13495</v>
      </c>
      <c r="N10" s="103">
        <v>-2.0682148040638601E-2</v>
      </c>
      <c r="O10" s="104">
        <v>3</v>
      </c>
      <c r="P10" s="107"/>
      <c r="Q10" s="101" t="s">
        <v>60</v>
      </c>
      <c r="R10" s="106">
        <v>11762</v>
      </c>
      <c r="S10" s="106">
        <v>92</v>
      </c>
      <c r="T10" s="106">
        <v>1</v>
      </c>
      <c r="U10" s="106">
        <v>11855</v>
      </c>
      <c r="V10" s="106">
        <v>1925</v>
      </c>
      <c r="W10" s="106">
        <v>13780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1844</v>
      </c>
      <c r="D11" s="103">
        <v>-6.9156991418475505E-2</v>
      </c>
      <c r="E11" s="102">
        <v>0</v>
      </c>
      <c r="F11" s="103" t="s">
        <v>59</v>
      </c>
      <c r="G11" s="102">
        <v>307</v>
      </c>
      <c r="H11" s="103">
        <v>0.421296296296296</v>
      </c>
      <c r="I11" s="102">
        <v>2151</v>
      </c>
      <c r="J11" s="103">
        <v>-2.0937642239417402E-2</v>
      </c>
      <c r="K11" s="102">
        <v>680</v>
      </c>
      <c r="L11" s="103">
        <v>-0.17274939172749401</v>
      </c>
      <c r="M11" s="102">
        <v>2831</v>
      </c>
      <c r="N11" s="103">
        <v>-6.2272275587943002E-2</v>
      </c>
      <c r="O11" s="104">
        <v>5</v>
      </c>
      <c r="P11" s="107"/>
      <c r="Q11" s="101" t="s">
        <v>60</v>
      </c>
      <c r="R11" s="106">
        <v>1981</v>
      </c>
      <c r="S11" s="106">
        <v>0</v>
      </c>
      <c r="T11" s="106">
        <v>216</v>
      </c>
      <c r="U11" s="106">
        <v>2197</v>
      </c>
      <c r="V11" s="106">
        <v>822</v>
      </c>
      <c r="W11" s="106">
        <v>3019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696</v>
      </c>
      <c r="D12" s="103">
        <v>-8.1794195250659604E-2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696</v>
      </c>
      <c r="J12" s="103">
        <v>-8.1794195250659604E-2</v>
      </c>
      <c r="K12" s="102">
        <v>65</v>
      </c>
      <c r="L12" s="103">
        <v>-9.7222222222222196E-2</v>
      </c>
      <c r="M12" s="102">
        <v>761</v>
      </c>
      <c r="N12" s="103">
        <v>-8.3132530120481898E-2</v>
      </c>
      <c r="O12" s="104">
        <v>5</v>
      </c>
      <c r="P12" s="107"/>
      <c r="Q12" s="101" t="s">
        <v>60</v>
      </c>
      <c r="R12" s="106">
        <v>758</v>
      </c>
      <c r="S12" s="106">
        <v>0</v>
      </c>
      <c r="T12" s="106">
        <v>0</v>
      </c>
      <c r="U12" s="106">
        <v>758</v>
      </c>
      <c r="V12" s="106">
        <v>72</v>
      </c>
      <c r="W12" s="106">
        <v>830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0</v>
      </c>
      <c r="D13" s="103">
        <v>-1</v>
      </c>
      <c r="E13" s="102">
        <v>18</v>
      </c>
      <c r="F13" s="103">
        <v>-0.14285714285714299</v>
      </c>
      <c r="G13" s="102">
        <v>0</v>
      </c>
      <c r="H13" s="103" t="s">
        <v>59</v>
      </c>
      <c r="I13" s="102">
        <v>18</v>
      </c>
      <c r="J13" s="103">
        <v>-0.93430656934306611</v>
      </c>
      <c r="K13" s="102">
        <v>27</v>
      </c>
      <c r="L13" s="103">
        <v>-0.88157894736842102</v>
      </c>
      <c r="M13" s="102">
        <v>45</v>
      </c>
      <c r="N13" s="103">
        <v>-0.91035856573705209</v>
      </c>
      <c r="O13" s="104">
        <v>5</v>
      </c>
      <c r="P13" s="107"/>
      <c r="Q13" s="101" t="s">
        <v>60</v>
      </c>
      <c r="R13" s="106">
        <v>253</v>
      </c>
      <c r="S13" s="106">
        <v>21</v>
      </c>
      <c r="T13" s="106">
        <v>0</v>
      </c>
      <c r="U13" s="106">
        <v>274</v>
      </c>
      <c r="V13" s="106">
        <v>228</v>
      </c>
      <c r="W13" s="106">
        <v>502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1714</v>
      </c>
      <c r="D14" s="103">
        <v>-0.204640371229698</v>
      </c>
      <c r="E14" s="102">
        <v>1</v>
      </c>
      <c r="F14" s="103" t="s">
        <v>59</v>
      </c>
      <c r="G14" s="102">
        <v>682</v>
      </c>
      <c r="H14" s="103">
        <v>-0.26270270270270296</v>
      </c>
      <c r="I14" s="102">
        <v>2397</v>
      </c>
      <c r="J14" s="103">
        <v>-0.22175324675324704</v>
      </c>
      <c r="K14" s="102">
        <v>104</v>
      </c>
      <c r="L14" s="103">
        <v>-1.88679245283019E-2</v>
      </c>
      <c r="M14" s="102">
        <v>2501</v>
      </c>
      <c r="N14" s="103">
        <v>-0.21500313873195201</v>
      </c>
      <c r="O14" s="104">
        <v>5</v>
      </c>
      <c r="P14" s="107"/>
      <c r="Q14" s="101" t="s">
        <v>60</v>
      </c>
      <c r="R14" s="106">
        <v>2155</v>
      </c>
      <c r="S14" s="106">
        <v>0</v>
      </c>
      <c r="T14" s="106">
        <v>925</v>
      </c>
      <c r="U14" s="106">
        <v>3080</v>
      </c>
      <c r="V14" s="106">
        <v>106</v>
      </c>
      <c r="W14" s="106">
        <v>3186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1292</v>
      </c>
      <c r="D15" s="103">
        <v>-6.4446053584359203E-2</v>
      </c>
      <c r="E15" s="102">
        <v>0</v>
      </c>
      <c r="F15" s="103" t="s">
        <v>59</v>
      </c>
      <c r="G15" s="102">
        <v>4</v>
      </c>
      <c r="H15" s="103" t="s">
        <v>59</v>
      </c>
      <c r="I15" s="102">
        <v>1296</v>
      </c>
      <c r="J15" s="103">
        <v>-6.15496017378711E-2</v>
      </c>
      <c r="K15" s="102">
        <v>640</v>
      </c>
      <c r="L15" s="103">
        <v>-0.22705314009661801</v>
      </c>
      <c r="M15" s="102">
        <v>1936</v>
      </c>
      <c r="N15" s="103">
        <v>-0.12358533272974201</v>
      </c>
      <c r="O15" s="104">
        <v>5</v>
      </c>
      <c r="P15" s="107"/>
      <c r="Q15" s="101" t="s">
        <v>60</v>
      </c>
      <c r="R15" s="106">
        <v>1381</v>
      </c>
      <c r="S15" s="106">
        <v>0</v>
      </c>
      <c r="T15" s="106">
        <v>0</v>
      </c>
      <c r="U15" s="106">
        <v>1381</v>
      </c>
      <c r="V15" s="106">
        <v>828</v>
      </c>
      <c r="W15" s="106">
        <v>2209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2750</v>
      </c>
      <c r="D16" s="103">
        <v>-2.1700462468872302E-2</v>
      </c>
      <c r="E16" s="102">
        <v>0</v>
      </c>
      <c r="F16" s="103" t="s">
        <v>59</v>
      </c>
      <c r="G16" s="102">
        <v>615</v>
      </c>
      <c r="H16" s="103">
        <v>-0.22641509433962301</v>
      </c>
      <c r="I16" s="102">
        <v>3365</v>
      </c>
      <c r="J16" s="103">
        <v>-6.6833056017748207E-2</v>
      </c>
      <c r="K16" s="102">
        <v>916</v>
      </c>
      <c r="L16" s="103">
        <v>8.6595492289442494E-2</v>
      </c>
      <c r="M16" s="102">
        <v>4281</v>
      </c>
      <c r="N16" s="103">
        <v>-3.7761294672960202E-2</v>
      </c>
      <c r="O16" s="104">
        <v>5</v>
      </c>
      <c r="P16" s="107"/>
      <c r="Q16" s="101" t="s">
        <v>60</v>
      </c>
      <c r="R16" s="106">
        <v>2811</v>
      </c>
      <c r="S16" s="106">
        <v>0</v>
      </c>
      <c r="T16" s="106">
        <v>795</v>
      </c>
      <c r="U16" s="106">
        <v>3606</v>
      </c>
      <c r="V16" s="106">
        <v>843</v>
      </c>
      <c r="W16" s="106">
        <v>4449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2788</v>
      </c>
      <c r="D17" s="103">
        <v>6.6156787762906302E-2</v>
      </c>
      <c r="E17" s="102">
        <v>117</v>
      </c>
      <c r="F17" s="103">
        <v>0.10377358490565999</v>
      </c>
      <c r="G17" s="102">
        <v>0</v>
      </c>
      <c r="H17" s="103" t="s">
        <v>59</v>
      </c>
      <c r="I17" s="102">
        <v>2905</v>
      </c>
      <c r="J17" s="103">
        <v>6.76221977214259E-2</v>
      </c>
      <c r="K17" s="102">
        <v>797</v>
      </c>
      <c r="L17" s="103">
        <v>0.113128491620112</v>
      </c>
      <c r="M17" s="102">
        <v>3702</v>
      </c>
      <c r="N17" s="103">
        <v>7.7102123945301096E-2</v>
      </c>
      <c r="O17" s="104">
        <v>4</v>
      </c>
      <c r="P17" s="107"/>
      <c r="Q17" s="101" t="s">
        <v>60</v>
      </c>
      <c r="R17" s="106">
        <v>2615</v>
      </c>
      <c r="S17" s="106">
        <v>106</v>
      </c>
      <c r="T17" s="106">
        <v>0</v>
      </c>
      <c r="U17" s="106">
        <v>2721</v>
      </c>
      <c r="V17" s="106">
        <v>716</v>
      </c>
      <c r="W17" s="106">
        <v>3437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389</v>
      </c>
      <c r="D18" s="103">
        <v>0.10826210826210801</v>
      </c>
      <c r="E18" s="102">
        <v>0</v>
      </c>
      <c r="F18" s="103">
        <v>-1</v>
      </c>
      <c r="G18" s="102">
        <v>0</v>
      </c>
      <c r="H18" s="103" t="s">
        <v>59</v>
      </c>
      <c r="I18" s="102">
        <v>389</v>
      </c>
      <c r="J18" s="103">
        <v>0.10511363636363599</v>
      </c>
      <c r="K18" s="102">
        <v>33</v>
      </c>
      <c r="L18" s="103">
        <v>-0.52857142857142903</v>
      </c>
      <c r="M18" s="102">
        <v>422</v>
      </c>
      <c r="N18" s="103">
        <v>0</v>
      </c>
      <c r="O18" s="104">
        <v>5</v>
      </c>
      <c r="P18" s="107"/>
      <c r="Q18" s="101" t="s">
        <v>60</v>
      </c>
      <c r="R18" s="106">
        <v>351</v>
      </c>
      <c r="S18" s="106">
        <v>1</v>
      </c>
      <c r="T18" s="106">
        <v>0</v>
      </c>
      <c r="U18" s="106">
        <v>352</v>
      </c>
      <c r="V18" s="106">
        <v>70</v>
      </c>
      <c r="W18" s="106">
        <v>422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1543</v>
      </c>
      <c r="D19" s="103">
        <v>-0.13411896745230101</v>
      </c>
      <c r="E19" s="102">
        <v>377</v>
      </c>
      <c r="F19" s="103">
        <v>-0.15848214285714299</v>
      </c>
      <c r="G19" s="102">
        <v>0</v>
      </c>
      <c r="H19" s="103" t="s">
        <v>59</v>
      </c>
      <c r="I19" s="102">
        <v>1920</v>
      </c>
      <c r="J19" s="103">
        <v>-0.13901345291479802</v>
      </c>
      <c r="K19" s="102">
        <v>603</v>
      </c>
      <c r="L19" s="103">
        <v>-0.38280450358239498</v>
      </c>
      <c r="M19" s="102">
        <v>2523</v>
      </c>
      <c r="N19" s="103">
        <v>-0.21328344246959799</v>
      </c>
      <c r="O19" s="104">
        <v>4</v>
      </c>
      <c r="P19" s="107"/>
      <c r="Q19" s="101" t="s">
        <v>60</v>
      </c>
      <c r="R19" s="106">
        <v>1782</v>
      </c>
      <c r="S19" s="106">
        <v>448</v>
      </c>
      <c r="T19" s="106">
        <v>0</v>
      </c>
      <c r="U19" s="106">
        <v>2230</v>
      </c>
      <c r="V19" s="106">
        <v>977</v>
      </c>
      <c r="W19" s="106">
        <v>3207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666</v>
      </c>
      <c r="D20" s="103">
        <v>-1.6248153618906899E-2</v>
      </c>
      <c r="E20" s="102">
        <v>0</v>
      </c>
      <c r="F20" s="103" t="s">
        <v>59</v>
      </c>
      <c r="G20" s="102">
        <v>0</v>
      </c>
      <c r="H20" s="103" t="s">
        <v>59</v>
      </c>
      <c r="I20" s="102">
        <v>666</v>
      </c>
      <c r="J20" s="103">
        <v>-1.6248153618906899E-2</v>
      </c>
      <c r="K20" s="102">
        <v>33</v>
      </c>
      <c r="L20" s="103">
        <v>-5.7142857142857099E-2</v>
      </c>
      <c r="M20" s="102">
        <v>699</v>
      </c>
      <c r="N20" s="103">
        <v>-1.82584269662921E-2</v>
      </c>
      <c r="O20" s="104">
        <v>5</v>
      </c>
      <c r="P20" s="107"/>
      <c r="Q20" s="101" t="s">
        <v>60</v>
      </c>
      <c r="R20" s="106">
        <v>677</v>
      </c>
      <c r="S20" s="106">
        <v>0</v>
      </c>
      <c r="T20" s="106">
        <v>0</v>
      </c>
      <c r="U20" s="106">
        <v>677</v>
      </c>
      <c r="V20" s="106">
        <v>35</v>
      </c>
      <c r="W20" s="106">
        <v>712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1969</v>
      </c>
      <c r="D21" s="103">
        <v>-1.79551122194514E-2</v>
      </c>
      <c r="E21" s="102">
        <v>4</v>
      </c>
      <c r="F21" s="103">
        <v>-0.55555555555555602</v>
      </c>
      <c r="G21" s="102">
        <v>0</v>
      </c>
      <c r="H21" s="103">
        <v>-1</v>
      </c>
      <c r="I21" s="102">
        <v>1973</v>
      </c>
      <c r="J21" s="103">
        <v>-2.5679012345679004E-2</v>
      </c>
      <c r="K21" s="102">
        <v>591</v>
      </c>
      <c r="L21" s="103">
        <v>-9.7709923664122109E-2</v>
      </c>
      <c r="M21" s="102">
        <v>2564</v>
      </c>
      <c r="N21" s="103">
        <v>-4.32835820895522E-2</v>
      </c>
      <c r="O21" s="104">
        <v>4</v>
      </c>
      <c r="P21" s="107"/>
      <c r="Q21" s="101" t="s">
        <v>60</v>
      </c>
      <c r="R21" s="106">
        <v>2005</v>
      </c>
      <c r="S21" s="106">
        <v>9</v>
      </c>
      <c r="T21" s="106">
        <v>11</v>
      </c>
      <c r="U21" s="106">
        <v>2025</v>
      </c>
      <c r="V21" s="106">
        <v>655</v>
      </c>
      <c r="W21" s="106">
        <v>2680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3536</v>
      </c>
      <c r="D22" s="103">
        <v>-5.6815150706855201E-2</v>
      </c>
      <c r="E22" s="102">
        <v>1415</v>
      </c>
      <c r="F22" s="103">
        <v>-5.4144385026737997E-2</v>
      </c>
      <c r="G22" s="102">
        <v>5</v>
      </c>
      <c r="H22" s="103" t="s">
        <v>59</v>
      </c>
      <c r="I22" s="102">
        <v>4956</v>
      </c>
      <c r="J22" s="103">
        <v>-5.5100095328884699E-2</v>
      </c>
      <c r="K22" s="102">
        <v>769</v>
      </c>
      <c r="L22" s="103">
        <v>-5.87515299877601E-2</v>
      </c>
      <c r="M22" s="102">
        <v>5725</v>
      </c>
      <c r="N22" s="103">
        <v>-5.5592213790828106E-2</v>
      </c>
      <c r="O22" s="104">
        <v>3</v>
      </c>
      <c r="P22" s="107"/>
      <c r="Q22" s="101" t="s">
        <v>60</v>
      </c>
      <c r="R22" s="106">
        <v>3749</v>
      </c>
      <c r="S22" s="106">
        <v>1496</v>
      </c>
      <c r="T22" s="106">
        <v>0</v>
      </c>
      <c r="U22" s="106">
        <v>5245</v>
      </c>
      <c r="V22" s="106">
        <v>817</v>
      </c>
      <c r="W22" s="106">
        <v>6062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1723</v>
      </c>
      <c r="D23" s="103">
        <v>-0.10586403736377799</v>
      </c>
      <c r="E23" s="102">
        <v>4</v>
      </c>
      <c r="F23" s="103">
        <v>-0.42857142857142905</v>
      </c>
      <c r="G23" s="102">
        <v>1090</v>
      </c>
      <c r="H23" s="103">
        <v>-2.5915996425379801E-2</v>
      </c>
      <c r="I23" s="102">
        <v>2817</v>
      </c>
      <c r="J23" s="103">
        <v>-7.7301015394693709E-2</v>
      </c>
      <c r="K23" s="102">
        <v>260</v>
      </c>
      <c r="L23" s="103">
        <v>-8.7719298245614002E-2</v>
      </c>
      <c r="M23" s="102">
        <v>3077</v>
      </c>
      <c r="N23" s="103">
        <v>-7.8190533253445202E-2</v>
      </c>
      <c r="O23" s="104">
        <v>4</v>
      </c>
      <c r="P23" s="107"/>
      <c r="Q23" s="101" t="s">
        <v>60</v>
      </c>
      <c r="R23" s="106">
        <v>1927</v>
      </c>
      <c r="S23" s="106">
        <v>7</v>
      </c>
      <c r="T23" s="106">
        <v>1119</v>
      </c>
      <c r="U23" s="106">
        <v>3053</v>
      </c>
      <c r="V23" s="106">
        <v>285</v>
      </c>
      <c r="W23" s="106">
        <v>3338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808</v>
      </c>
      <c r="D24" s="103">
        <v>-2.2974607013301101E-2</v>
      </c>
      <c r="E24" s="102">
        <v>7</v>
      </c>
      <c r="F24" s="103">
        <v>-0.5625</v>
      </c>
      <c r="G24" s="102">
        <v>1</v>
      </c>
      <c r="H24" s="103">
        <v>-0.5</v>
      </c>
      <c r="I24" s="102">
        <v>816</v>
      </c>
      <c r="J24" s="103">
        <v>-3.4319526627218898E-2</v>
      </c>
      <c r="K24" s="102">
        <v>136</v>
      </c>
      <c r="L24" s="103">
        <v>9.6774193548387094E-2</v>
      </c>
      <c r="M24" s="102">
        <v>952</v>
      </c>
      <c r="N24" s="103">
        <v>-1.7543859649122799E-2</v>
      </c>
      <c r="O24" s="104">
        <v>4</v>
      </c>
      <c r="P24" s="107"/>
      <c r="Q24" s="101" t="s">
        <v>60</v>
      </c>
      <c r="R24" s="106">
        <v>827</v>
      </c>
      <c r="S24" s="106">
        <v>16</v>
      </c>
      <c r="T24" s="106">
        <v>2</v>
      </c>
      <c r="U24" s="106">
        <v>845</v>
      </c>
      <c r="V24" s="106">
        <v>124</v>
      </c>
      <c r="W24" s="106">
        <v>969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1668</v>
      </c>
      <c r="D25" s="103">
        <v>4.4458359423919798E-2</v>
      </c>
      <c r="E25" s="102">
        <v>0</v>
      </c>
      <c r="F25" s="103" t="s">
        <v>59</v>
      </c>
      <c r="G25" s="102">
        <v>0</v>
      </c>
      <c r="H25" s="103" t="s">
        <v>59</v>
      </c>
      <c r="I25" s="102">
        <v>1668</v>
      </c>
      <c r="J25" s="103">
        <v>4.4458359423919798E-2</v>
      </c>
      <c r="K25" s="102">
        <v>362</v>
      </c>
      <c r="L25" s="103">
        <v>-0.11056511056511101</v>
      </c>
      <c r="M25" s="102">
        <v>2030</v>
      </c>
      <c r="N25" s="103">
        <v>1.2974051896207602E-2</v>
      </c>
      <c r="O25" s="104">
        <v>5</v>
      </c>
      <c r="P25" s="107"/>
      <c r="Q25" s="101" t="s">
        <v>60</v>
      </c>
      <c r="R25" s="106">
        <v>1597</v>
      </c>
      <c r="S25" s="106">
        <v>0</v>
      </c>
      <c r="T25" s="106">
        <v>0</v>
      </c>
      <c r="U25" s="106">
        <v>1597</v>
      </c>
      <c r="V25" s="106">
        <v>407</v>
      </c>
      <c r="W25" s="106">
        <v>2004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720</v>
      </c>
      <c r="D26" s="103">
        <v>-7.2164948453608199E-2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720</v>
      </c>
      <c r="J26" s="103">
        <v>-7.2164948453608199E-2</v>
      </c>
      <c r="K26" s="102">
        <v>167</v>
      </c>
      <c r="L26" s="103">
        <v>-6.7039106145251395E-2</v>
      </c>
      <c r="M26" s="102">
        <v>887</v>
      </c>
      <c r="N26" s="103">
        <v>-7.1204188481675409E-2</v>
      </c>
      <c r="O26" s="104">
        <v>5</v>
      </c>
      <c r="P26" s="107"/>
      <c r="Q26" s="101" t="s">
        <v>60</v>
      </c>
      <c r="R26" s="106">
        <v>776</v>
      </c>
      <c r="S26" s="106">
        <v>0</v>
      </c>
      <c r="T26" s="106">
        <v>0</v>
      </c>
      <c r="U26" s="106">
        <v>776</v>
      </c>
      <c r="V26" s="106">
        <v>179</v>
      </c>
      <c r="W26" s="106">
        <v>955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1900</v>
      </c>
      <c r="D27" s="103">
        <v>-5.7539682539682502E-2</v>
      </c>
      <c r="E27" s="102">
        <v>1</v>
      </c>
      <c r="F27" s="103" t="s">
        <v>59</v>
      </c>
      <c r="G27" s="102">
        <v>0</v>
      </c>
      <c r="H27" s="103" t="s">
        <v>59</v>
      </c>
      <c r="I27" s="102">
        <v>1901</v>
      </c>
      <c r="J27" s="103">
        <v>-5.7043650793650799E-2</v>
      </c>
      <c r="K27" s="102">
        <v>471</v>
      </c>
      <c r="L27" s="103">
        <v>-8.1871345029239803E-2</v>
      </c>
      <c r="M27" s="102">
        <v>2372</v>
      </c>
      <c r="N27" s="103">
        <v>-6.20798734677738E-2</v>
      </c>
      <c r="O27" s="104">
        <v>5</v>
      </c>
      <c r="P27" s="107"/>
      <c r="Q27" s="101" t="s">
        <v>60</v>
      </c>
      <c r="R27" s="106">
        <v>2016</v>
      </c>
      <c r="S27" s="106">
        <v>0</v>
      </c>
      <c r="T27" s="106">
        <v>0</v>
      </c>
      <c r="U27" s="106">
        <v>2016</v>
      </c>
      <c r="V27" s="106">
        <v>513</v>
      </c>
      <c r="W27" s="106">
        <v>2529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2325</v>
      </c>
      <c r="D28" s="103">
        <v>-7.0743405275779395E-2</v>
      </c>
      <c r="E28" s="102">
        <v>100</v>
      </c>
      <c r="F28" s="103">
        <v>-1.9607843137254902E-2</v>
      </c>
      <c r="G28" s="102">
        <v>2</v>
      </c>
      <c r="H28" s="103" t="s">
        <v>59</v>
      </c>
      <c r="I28" s="102">
        <v>2427</v>
      </c>
      <c r="J28" s="103">
        <v>-6.7972350230414702E-2</v>
      </c>
      <c r="K28" s="102">
        <v>419</v>
      </c>
      <c r="L28" s="103">
        <v>0.129380053908356</v>
      </c>
      <c r="M28" s="102">
        <v>2846</v>
      </c>
      <c r="N28" s="103">
        <v>-4.3361344537815101E-2</v>
      </c>
      <c r="O28" s="104">
        <v>4</v>
      </c>
      <c r="P28" s="107"/>
      <c r="Q28" s="101" t="s">
        <v>60</v>
      </c>
      <c r="R28" s="106">
        <v>2502</v>
      </c>
      <c r="S28" s="106">
        <v>102</v>
      </c>
      <c r="T28" s="106">
        <v>0</v>
      </c>
      <c r="U28" s="106">
        <v>2604</v>
      </c>
      <c r="V28" s="106">
        <v>371</v>
      </c>
      <c r="W28" s="106">
        <v>2975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1619</v>
      </c>
      <c r="D29" s="103">
        <v>-0.14834297738032598</v>
      </c>
      <c r="E29" s="102">
        <v>0</v>
      </c>
      <c r="F29" s="103">
        <v>-1</v>
      </c>
      <c r="G29" s="102">
        <v>0</v>
      </c>
      <c r="H29" s="103" t="s">
        <v>59</v>
      </c>
      <c r="I29" s="102">
        <v>1619</v>
      </c>
      <c r="J29" s="103">
        <v>-0.14879074658254499</v>
      </c>
      <c r="K29" s="102">
        <v>206</v>
      </c>
      <c r="L29" s="103">
        <v>-8.8495575221238895E-2</v>
      </c>
      <c r="M29" s="102">
        <v>1825</v>
      </c>
      <c r="N29" s="103">
        <v>-0.14238721804511301</v>
      </c>
      <c r="O29" s="104">
        <v>5</v>
      </c>
      <c r="P29" s="107"/>
      <c r="Q29" s="101" t="s">
        <v>60</v>
      </c>
      <c r="R29" s="106">
        <v>1901</v>
      </c>
      <c r="S29" s="106">
        <v>1</v>
      </c>
      <c r="T29" s="106">
        <v>0</v>
      </c>
      <c r="U29" s="106">
        <v>1902</v>
      </c>
      <c r="V29" s="106">
        <v>226</v>
      </c>
      <c r="W29" s="106">
        <v>2128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900</v>
      </c>
      <c r="D30" s="103">
        <v>-7.975460122699389E-2</v>
      </c>
      <c r="E30" s="102">
        <v>2</v>
      </c>
      <c r="F30" s="103" t="s">
        <v>59</v>
      </c>
      <c r="G30" s="102">
        <v>0</v>
      </c>
      <c r="H30" s="103" t="s">
        <v>59</v>
      </c>
      <c r="I30" s="102">
        <v>902</v>
      </c>
      <c r="J30" s="103">
        <v>-7.7709611451942703E-2</v>
      </c>
      <c r="K30" s="102">
        <v>275</v>
      </c>
      <c r="L30" s="103">
        <v>1.3706896551724101</v>
      </c>
      <c r="M30" s="102">
        <v>1177</v>
      </c>
      <c r="N30" s="103">
        <v>7.5868372943327197E-2</v>
      </c>
      <c r="O30" s="104">
        <v>5</v>
      </c>
      <c r="P30" s="107"/>
      <c r="Q30" s="101" t="s">
        <v>60</v>
      </c>
      <c r="R30" s="106">
        <v>978</v>
      </c>
      <c r="S30" s="106">
        <v>0</v>
      </c>
      <c r="T30" s="106">
        <v>0</v>
      </c>
      <c r="U30" s="106">
        <v>978</v>
      </c>
      <c r="V30" s="106">
        <v>116</v>
      </c>
      <c r="W30" s="106">
        <v>1094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458</v>
      </c>
      <c r="D31" s="103">
        <v>-0.24046434494195698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458</v>
      </c>
      <c r="J31" s="103">
        <v>-0.24046434494195698</v>
      </c>
      <c r="K31" s="102">
        <v>113</v>
      </c>
      <c r="L31" s="103">
        <v>-0.284810126582278</v>
      </c>
      <c r="M31" s="102">
        <v>571</v>
      </c>
      <c r="N31" s="103">
        <v>-0.24967148488830498</v>
      </c>
      <c r="O31" s="104">
        <v>5</v>
      </c>
      <c r="P31" s="107"/>
      <c r="Q31" s="101" t="s">
        <v>60</v>
      </c>
      <c r="R31" s="106">
        <v>603</v>
      </c>
      <c r="S31" s="106">
        <v>0</v>
      </c>
      <c r="T31" s="106">
        <v>0</v>
      </c>
      <c r="U31" s="106">
        <v>603</v>
      </c>
      <c r="V31" s="106">
        <v>158</v>
      </c>
      <c r="W31" s="106">
        <v>761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37669</v>
      </c>
      <c r="D32" s="103">
        <v>-1.8269481365650202E-2</v>
      </c>
      <c r="E32" s="102">
        <v>38304</v>
      </c>
      <c r="F32" s="103">
        <v>5.95850622406639E-2</v>
      </c>
      <c r="G32" s="102">
        <v>0</v>
      </c>
      <c r="H32" s="103" t="s">
        <v>59</v>
      </c>
      <c r="I32" s="102">
        <v>75973</v>
      </c>
      <c r="J32" s="103">
        <v>1.94981213097155E-2</v>
      </c>
      <c r="K32" s="102">
        <v>3235</v>
      </c>
      <c r="L32" s="103">
        <v>-5.5333538272363996E-3</v>
      </c>
      <c r="M32" s="102">
        <v>79208</v>
      </c>
      <c r="N32" s="103">
        <v>1.8451133426767598E-2</v>
      </c>
      <c r="O32" s="104">
        <v>1</v>
      </c>
      <c r="P32" s="107"/>
      <c r="Q32" s="101" t="s">
        <v>142</v>
      </c>
      <c r="R32" s="106">
        <v>38370</v>
      </c>
      <c r="S32" s="106">
        <v>36150</v>
      </c>
      <c r="T32" s="106">
        <v>0</v>
      </c>
      <c r="U32" s="106">
        <v>74520</v>
      </c>
      <c r="V32" s="106">
        <v>3253</v>
      </c>
      <c r="W32" s="106">
        <v>77773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413</v>
      </c>
      <c r="D33" s="103">
        <v>4.29292929292929E-2</v>
      </c>
      <c r="E33" s="102">
        <v>13</v>
      </c>
      <c r="F33" s="103">
        <v>-0.23529411764705899</v>
      </c>
      <c r="G33" s="102">
        <v>0</v>
      </c>
      <c r="H33" s="103" t="s">
        <v>59</v>
      </c>
      <c r="I33" s="102">
        <v>426</v>
      </c>
      <c r="J33" s="103">
        <v>3.1476997578692503E-2</v>
      </c>
      <c r="K33" s="102">
        <v>123</v>
      </c>
      <c r="L33" s="103">
        <v>-6.1068702290076306E-2</v>
      </c>
      <c r="M33" s="102">
        <v>549</v>
      </c>
      <c r="N33" s="103">
        <v>9.1911764705882408E-3</v>
      </c>
      <c r="O33" s="104">
        <v>5</v>
      </c>
      <c r="P33" s="107"/>
      <c r="Q33" s="101" t="s">
        <v>60</v>
      </c>
      <c r="R33" s="106">
        <v>396</v>
      </c>
      <c r="S33" s="106">
        <v>17</v>
      </c>
      <c r="T33" s="106">
        <v>0</v>
      </c>
      <c r="U33" s="106">
        <v>413</v>
      </c>
      <c r="V33" s="106">
        <v>131</v>
      </c>
      <c r="W33" s="106">
        <v>544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920</v>
      </c>
      <c r="D34" s="103">
        <v>-4.5643153526971E-2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920</v>
      </c>
      <c r="J34" s="103">
        <v>-4.5643153526971E-2</v>
      </c>
      <c r="K34" s="102">
        <v>93</v>
      </c>
      <c r="L34" s="103">
        <v>0.36764705882352905</v>
      </c>
      <c r="M34" s="102">
        <v>1013</v>
      </c>
      <c r="N34" s="103">
        <v>-1.84108527131783E-2</v>
      </c>
      <c r="O34" s="104">
        <v>5</v>
      </c>
      <c r="P34" s="107"/>
      <c r="Q34" s="101" t="s">
        <v>60</v>
      </c>
      <c r="R34" s="106">
        <v>964</v>
      </c>
      <c r="S34" s="106">
        <v>0</v>
      </c>
      <c r="T34" s="106">
        <v>0</v>
      </c>
      <c r="U34" s="106">
        <v>964</v>
      </c>
      <c r="V34" s="106">
        <v>68</v>
      </c>
      <c r="W34" s="106">
        <v>1032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391</v>
      </c>
      <c r="D35" s="103">
        <v>-2.2500000000000003E-2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391</v>
      </c>
      <c r="J35" s="103">
        <v>-2.2500000000000003E-2</v>
      </c>
      <c r="K35" s="102">
        <v>25</v>
      </c>
      <c r="L35" s="103">
        <v>-0.45652173913043498</v>
      </c>
      <c r="M35" s="102">
        <v>416</v>
      </c>
      <c r="N35" s="103">
        <v>-6.726457399103139E-2</v>
      </c>
      <c r="O35" s="104">
        <v>5</v>
      </c>
      <c r="P35" s="107"/>
      <c r="Q35" s="101" t="s">
        <v>60</v>
      </c>
      <c r="R35" s="106">
        <v>400</v>
      </c>
      <c r="S35" s="106">
        <v>0</v>
      </c>
      <c r="T35" s="106">
        <v>0</v>
      </c>
      <c r="U35" s="106">
        <v>400</v>
      </c>
      <c r="V35" s="106">
        <v>46</v>
      </c>
      <c r="W35" s="106">
        <v>446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767</v>
      </c>
      <c r="D36" s="103">
        <v>1.9946808510638302E-2</v>
      </c>
      <c r="E36" s="102">
        <v>0</v>
      </c>
      <c r="F36" s="103" t="s">
        <v>59</v>
      </c>
      <c r="G36" s="102">
        <v>0</v>
      </c>
      <c r="H36" s="103" t="s">
        <v>59</v>
      </c>
      <c r="I36" s="102">
        <v>767</v>
      </c>
      <c r="J36" s="103">
        <v>1.9946808510638302E-2</v>
      </c>
      <c r="K36" s="102">
        <v>199</v>
      </c>
      <c r="L36" s="103">
        <v>0.220858895705521</v>
      </c>
      <c r="M36" s="102">
        <v>966</v>
      </c>
      <c r="N36" s="103">
        <v>5.5737704918032802E-2</v>
      </c>
      <c r="O36" s="104">
        <v>5</v>
      </c>
      <c r="P36" s="107"/>
      <c r="Q36" s="101" t="s">
        <v>60</v>
      </c>
      <c r="R36" s="106">
        <v>752</v>
      </c>
      <c r="S36" s="106">
        <v>0</v>
      </c>
      <c r="T36" s="106">
        <v>0</v>
      </c>
      <c r="U36" s="106">
        <v>752</v>
      </c>
      <c r="V36" s="106">
        <v>163</v>
      </c>
      <c r="W36" s="106">
        <v>915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1831</v>
      </c>
      <c r="D37" s="103">
        <v>-2.5026624068157598E-2</v>
      </c>
      <c r="E37" s="102">
        <v>0</v>
      </c>
      <c r="F37" s="103" t="s">
        <v>59</v>
      </c>
      <c r="G37" s="102">
        <v>0</v>
      </c>
      <c r="H37" s="103" t="s">
        <v>59</v>
      </c>
      <c r="I37" s="102">
        <v>1831</v>
      </c>
      <c r="J37" s="103">
        <v>-2.5026624068157598E-2</v>
      </c>
      <c r="K37" s="102">
        <v>356</v>
      </c>
      <c r="L37" s="103">
        <v>0.13015873015873</v>
      </c>
      <c r="M37" s="102">
        <v>2187</v>
      </c>
      <c r="N37" s="103">
        <v>-2.7359781121751E-3</v>
      </c>
      <c r="O37" s="104">
        <v>5</v>
      </c>
      <c r="P37" s="107"/>
      <c r="Q37" s="101" t="s">
        <v>60</v>
      </c>
      <c r="R37" s="106">
        <v>1878</v>
      </c>
      <c r="S37" s="106">
        <v>0</v>
      </c>
      <c r="T37" s="106">
        <v>0</v>
      </c>
      <c r="U37" s="106">
        <v>1878</v>
      </c>
      <c r="V37" s="106">
        <v>315</v>
      </c>
      <c r="W37" s="106">
        <v>2193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1714</v>
      </c>
      <c r="D38" s="103">
        <v>-4.0674026728646107E-3</v>
      </c>
      <c r="E38" s="102">
        <v>0</v>
      </c>
      <c r="F38" s="103">
        <v>-1</v>
      </c>
      <c r="G38" s="102">
        <v>0</v>
      </c>
      <c r="H38" s="103" t="s">
        <v>59</v>
      </c>
      <c r="I38" s="102">
        <v>1714</v>
      </c>
      <c r="J38" s="103">
        <v>-4.6457607433217198E-3</v>
      </c>
      <c r="K38" s="102">
        <v>93</v>
      </c>
      <c r="L38" s="103">
        <v>-0.114285714285714</v>
      </c>
      <c r="M38" s="102">
        <v>1807</v>
      </c>
      <c r="N38" s="103">
        <v>-1.09469074986316E-2</v>
      </c>
      <c r="O38" s="104">
        <v>5</v>
      </c>
      <c r="P38" s="107"/>
      <c r="Q38" s="101" t="s">
        <v>60</v>
      </c>
      <c r="R38" s="106">
        <v>1721</v>
      </c>
      <c r="S38" s="106">
        <v>1</v>
      </c>
      <c r="T38" s="106">
        <v>0</v>
      </c>
      <c r="U38" s="106">
        <v>1722</v>
      </c>
      <c r="V38" s="106">
        <v>105</v>
      </c>
      <c r="W38" s="106">
        <v>1827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9713</v>
      </c>
      <c r="D39" s="103">
        <v>-4.7558344773484994E-2</v>
      </c>
      <c r="E39" s="102">
        <v>5753</v>
      </c>
      <c r="F39" s="103">
        <v>-7.7305533279871691E-2</v>
      </c>
      <c r="G39" s="102">
        <v>4641</v>
      </c>
      <c r="H39" s="103">
        <v>-6.7323151125401895E-2</v>
      </c>
      <c r="I39" s="102">
        <v>20107</v>
      </c>
      <c r="J39" s="103">
        <v>-6.0815544864309401E-2</v>
      </c>
      <c r="K39" s="102">
        <v>2976</v>
      </c>
      <c r="L39" s="103">
        <v>-7.0871058382766208E-2</v>
      </c>
      <c r="M39" s="102">
        <v>23083</v>
      </c>
      <c r="N39" s="103">
        <v>-6.2124167072972504E-2</v>
      </c>
      <c r="O39" s="104">
        <v>2</v>
      </c>
      <c r="P39" s="107"/>
      <c r="Q39" s="101" t="s">
        <v>60</v>
      </c>
      <c r="R39" s="106">
        <v>10198</v>
      </c>
      <c r="S39" s="106">
        <v>6235</v>
      </c>
      <c r="T39" s="106">
        <v>4976</v>
      </c>
      <c r="U39" s="106">
        <v>21409</v>
      </c>
      <c r="V39" s="106">
        <v>3203</v>
      </c>
      <c r="W39" s="106">
        <v>24612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1780</v>
      </c>
      <c r="D40" s="103">
        <v>4.2154566744730698E-2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1780</v>
      </c>
      <c r="J40" s="103">
        <v>4.2154566744730698E-2</v>
      </c>
      <c r="K40" s="102">
        <v>350</v>
      </c>
      <c r="L40" s="103">
        <v>4.7904191616766498E-2</v>
      </c>
      <c r="M40" s="102">
        <v>2130</v>
      </c>
      <c r="N40" s="103">
        <v>4.3095004897159603E-2</v>
      </c>
      <c r="O40" s="104">
        <v>5</v>
      </c>
      <c r="P40" s="107"/>
      <c r="Q40" s="101" t="s">
        <v>60</v>
      </c>
      <c r="R40" s="106">
        <v>1708</v>
      </c>
      <c r="S40" s="106">
        <v>0</v>
      </c>
      <c r="T40" s="106">
        <v>0</v>
      </c>
      <c r="U40" s="106">
        <v>1708</v>
      </c>
      <c r="V40" s="106">
        <v>334</v>
      </c>
      <c r="W40" s="106">
        <v>2042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798</v>
      </c>
      <c r="D41" s="103">
        <v>-0.216110019646365</v>
      </c>
      <c r="E41" s="102">
        <v>32</v>
      </c>
      <c r="F41" s="103">
        <v>0.28000000000000003</v>
      </c>
      <c r="G41" s="102">
        <v>0</v>
      </c>
      <c r="H41" s="103" t="s">
        <v>59</v>
      </c>
      <c r="I41" s="102">
        <v>830</v>
      </c>
      <c r="J41" s="103">
        <v>-0.204218600191755</v>
      </c>
      <c r="K41" s="102">
        <v>776</v>
      </c>
      <c r="L41" s="103">
        <v>2.3746701846965701E-2</v>
      </c>
      <c r="M41" s="102">
        <v>1606</v>
      </c>
      <c r="N41" s="103">
        <v>-0.108273181565797</v>
      </c>
      <c r="O41" s="104">
        <v>4</v>
      </c>
      <c r="P41" s="107"/>
      <c r="Q41" s="101" t="s">
        <v>60</v>
      </c>
      <c r="R41" s="106">
        <v>1018</v>
      </c>
      <c r="S41" s="106">
        <v>25</v>
      </c>
      <c r="T41" s="106">
        <v>0</v>
      </c>
      <c r="U41" s="106">
        <v>1043</v>
      </c>
      <c r="V41" s="106">
        <v>758</v>
      </c>
      <c r="W41" s="106">
        <v>1801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1393</v>
      </c>
      <c r="D42" s="103">
        <v>0.13252032520325199</v>
      </c>
      <c r="E42" s="102">
        <v>0</v>
      </c>
      <c r="F42" s="103" t="s">
        <v>59</v>
      </c>
      <c r="G42" s="102">
        <v>0</v>
      </c>
      <c r="H42" s="103" t="s">
        <v>59</v>
      </c>
      <c r="I42" s="102">
        <v>1393</v>
      </c>
      <c r="J42" s="103">
        <v>0.13252032520325199</v>
      </c>
      <c r="K42" s="102">
        <v>144</v>
      </c>
      <c r="L42" s="103">
        <v>-0.186440677966102</v>
      </c>
      <c r="M42" s="102">
        <v>1537</v>
      </c>
      <c r="N42" s="103">
        <v>9.2395167022032695E-2</v>
      </c>
      <c r="O42" s="104">
        <v>5</v>
      </c>
      <c r="P42" s="107"/>
      <c r="Q42" s="101" t="s">
        <v>60</v>
      </c>
      <c r="R42" s="106">
        <v>1230</v>
      </c>
      <c r="S42" s="106">
        <v>0</v>
      </c>
      <c r="T42" s="106">
        <v>0</v>
      </c>
      <c r="U42" s="106">
        <v>1230</v>
      </c>
      <c r="V42" s="106">
        <v>177</v>
      </c>
      <c r="W42" s="106">
        <v>1407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638</v>
      </c>
      <c r="D43" s="103">
        <v>-6.5885797950219593E-2</v>
      </c>
      <c r="E43" s="102">
        <v>0</v>
      </c>
      <c r="F43" s="103" t="s">
        <v>59</v>
      </c>
      <c r="G43" s="102">
        <v>0</v>
      </c>
      <c r="H43" s="103" t="s">
        <v>59</v>
      </c>
      <c r="I43" s="102">
        <v>638</v>
      </c>
      <c r="J43" s="103">
        <v>-6.5885797950219593E-2</v>
      </c>
      <c r="K43" s="102">
        <v>100</v>
      </c>
      <c r="L43" s="103">
        <v>0.219512195121951</v>
      </c>
      <c r="M43" s="102">
        <v>738</v>
      </c>
      <c r="N43" s="103">
        <v>-3.5294117647058802E-2</v>
      </c>
      <c r="O43" s="104">
        <v>5</v>
      </c>
      <c r="P43" s="107"/>
      <c r="Q43" s="101" t="s">
        <v>60</v>
      </c>
      <c r="R43" s="106">
        <v>683</v>
      </c>
      <c r="S43" s="106">
        <v>0</v>
      </c>
      <c r="T43" s="106">
        <v>0</v>
      </c>
      <c r="U43" s="106">
        <v>683</v>
      </c>
      <c r="V43" s="106">
        <v>82</v>
      </c>
      <c r="W43" s="106">
        <v>765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10801</v>
      </c>
      <c r="D44" s="103">
        <v>2.7101559528337801E-2</v>
      </c>
      <c r="E44" s="102">
        <v>494</v>
      </c>
      <c r="F44" s="103">
        <v>0.22885572139303501</v>
      </c>
      <c r="G44" s="102">
        <v>2</v>
      </c>
      <c r="H44" s="103" t="s">
        <v>59</v>
      </c>
      <c r="I44" s="102">
        <v>11297</v>
      </c>
      <c r="J44" s="103">
        <v>3.4713317457409798E-2</v>
      </c>
      <c r="K44" s="102">
        <v>2794</v>
      </c>
      <c r="L44" s="103">
        <v>-7.8799868117375493E-2</v>
      </c>
      <c r="M44" s="102">
        <v>14091</v>
      </c>
      <c r="N44" s="103">
        <v>1.0035122930255901E-2</v>
      </c>
      <c r="O44" s="104">
        <v>3</v>
      </c>
      <c r="P44" s="107"/>
      <c r="Q44" s="101" t="s">
        <v>60</v>
      </c>
      <c r="R44" s="106">
        <v>10516</v>
      </c>
      <c r="S44" s="106">
        <v>402</v>
      </c>
      <c r="T44" s="106">
        <v>0</v>
      </c>
      <c r="U44" s="106">
        <v>10918</v>
      </c>
      <c r="V44" s="106">
        <v>3033</v>
      </c>
      <c r="W44" s="106">
        <v>13951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14855</v>
      </c>
      <c r="D45" s="103">
        <v>-1.3219077985917401E-2</v>
      </c>
      <c r="E45" s="102">
        <v>2357</v>
      </c>
      <c r="F45" s="103">
        <v>2.9707295762341601E-2</v>
      </c>
      <c r="G45" s="102">
        <v>2</v>
      </c>
      <c r="H45" s="103" t="s">
        <v>59</v>
      </c>
      <c r="I45" s="102">
        <v>17214</v>
      </c>
      <c r="J45" s="103">
        <v>-7.4381594879778593E-3</v>
      </c>
      <c r="K45" s="102">
        <v>1776</v>
      </c>
      <c r="L45" s="103">
        <v>-0.12512315270936</v>
      </c>
      <c r="M45" s="102">
        <v>18990</v>
      </c>
      <c r="N45" s="103">
        <v>-1.9769782687245101E-2</v>
      </c>
      <c r="O45" s="104">
        <v>2</v>
      </c>
      <c r="P45" s="107"/>
      <c r="Q45" s="101" t="s">
        <v>60</v>
      </c>
      <c r="R45" s="106">
        <v>15054</v>
      </c>
      <c r="S45" s="106">
        <v>2289</v>
      </c>
      <c r="T45" s="106">
        <v>0</v>
      </c>
      <c r="U45" s="106">
        <v>17343</v>
      </c>
      <c r="V45" s="106">
        <v>2030</v>
      </c>
      <c r="W45" s="106">
        <v>19373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2083</v>
      </c>
      <c r="D46" s="103">
        <v>-2.1606387975575403E-2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2083</v>
      </c>
      <c r="J46" s="103">
        <v>-2.1606387975575403E-2</v>
      </c>
      <c r="K46" s="102">
        <v>106</v>
      </c>
      <c r="L46" s="103">
        <v>-0.54310344827586199</v>
      </c>
      <c r="M46" s="102">
        <v>2189</v>
      </c>
      <c r="N46" s="103">
        <v>-7.2850487081744991E-2</v>
      </c>
      <c r="O46" s="104">
        <v>5</v>
      </c>
      <c r="P46" s="107"/>
      <c r="Q46" s="101" t="s">
        <v>60</v>
      </c>
      <c r="R46" s="106">
        <v>2129</v>
      </c>
      <c r="S46" s="106">
        <v>0</v>
      </c>
      <c r="T46" s="106">
        <v>0</v>
      </c>
      <c r="U46" s="106">
        <v>2129</v>
      </c>
      <c r="V46" s="106">
        <v>232</v>
      </c>
      <c r="W46" s="106">
        <v>2361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681</v>
      </c>
      <c r="D47" s="103">
        <v>-8.7131367292225204E-2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681</v>
      </c>
      <c r="J47" s="103">
        <v>-8.7131367292225204E-2</v>
      </c>
      <c r="K47" s="102">
        <v>32</v>
      </c>
      <c r="L47" s="103">
        <v>-0.47540983606557402</v>
      </c>
      <c r="M47" s="102">
        <v>713</v>
      </c>
      <c r="N47" s="103">
        <v>-0.11648079306071901</v>
      </c>
      <c r="O47" s="104">
        <v>5</v>
      </c>
      <c r="P47" s="107"/>
      <c r="Q47" s="101" t="s">
        <v>60</v>
      </c>
      <c r="R47" s="106">
        <v>746</v>
      </c>
      <c r="S47" s="106">
        <v>0</v>
      </c>
      <c r="T47" s="106">
        <v>0</v>
      </c>
      <c r="U47" s="106">
        <v>746</v>
      </c>
      <c r="V47" s="106">
        <v>61</v>
      </c>
      <c r="W47" s="106">
        <v>807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376</v>
      </c>
      <c r="D48" s="103">
        <v>1.3477088948787101E-2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376</v>
      </c>
      <c r="J48" s="103">
        <v>1.3477088948787101E-2</v>
      </c>
      <c r="K48" s="102">
        <v>2</v>
      </c>
      <c r="L48" s="103">
        <v>-0.88888888888888906</v>
      </c>
      <c r="M48" s="102">
        <v>378</v>
      </c>
      <c r="N48" s="103">
        <v>-2.8277634961439601E-2</v>
      </c>
      <c r="O48" s="104">
        <v>5</v>
      </c>
      <c r="P48" s="107"/>
      <c r="Q48" s="101" t="s">
        <v>60</v>
      </c>
      <c r="R48" s="106">
        <v>371</v>
      </c>
      <c r="S48" s="106">
        <v>0</v>
      </c>
      <c r="T48" s="106">
        <v>0</v>
      </c>
      <c r="U48" s="106">
        <v>371</v>
      </c>
      <c r="V48" s="106">
        <v>18</v>
      </c>
      <c r="W48" s="106">
        <v>389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1365</v>
      </c>
      <c r="D49" s="103">
        <v>-7.8325455773126301E-2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1365</v>
      </c>
      <c r="J49" s="103">
        <v>-7.8325455773126301E-2</v>
      </c>
      <c r="K49" s="102">
        <v>423</v>
      </c>
      <c r="L49" s="103">
        <v>6.01503759398496E-2</v>
      </c>
      <c r="M49" s="102">
        <v>1788</v>
      </c>
      <c r="N49" s="103">
        <v>-4.8936170212766E-2</v>
      </c>
      <c r="O49" s="104">
        <v>5</v>
      </c>
      <c r="P49" s="107"/>
      <c r="Q49" s="101" t="s">
        <v>60</v>
      </c>
      <c r="R49" s="106">
        <v>1481</v>
      </c>
      <c r="S49" s="106">
        <v>0</v>
      </c>
      <c r="T49" s="106">
        <v>0</v>
      </c>
      <c r="U49" s="106">
        <v>1481</v>
      </c>
      <c r="V49" s="106">
        <v>399</v>
      </c>
      <c r="W49" s="106">
        <v>1880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3364</v>
      </c>
      <c r="D50" s="103">
        <v>-2.97086818575137E-2</v>
      </c>
      <c r="E50" s="102">
        <v>616</v>
      </c>
      <c r="F50" s="103">
        <v>-0.193717277486911</v>
      </c>
      <c r="G50" s="102">
        <v>0</v>
      </c>
      <c r="H50" s="103" t="s">
        <v>59</v>
      </c>
      <c r="I50" s="102">
        <v>3980</v>
      </c>
      <c r="J50" s="103">
        <v>-5.93240368707161E-2</v>
      </c>
      <c r="K50" s="102">
        <v>1079</v>
      </c>
      <c r="L50" s="103">
        <v>6.6205533596837896E-2</v>
      </c>
      <c r="M50" s="102">
        <v>5059</v>
      </c>
      <c r="N50" s="103">
        <v>-3.5094411596414299E-2</v>
      </c>
      <c r="O50" s="104">
        <v>3</v>
      </c>
      <c r="P50" s="108"/>
      <c r="Q50" s="101" t="s">
        <v>60</v>
      </c>
      <c r="R50" s="106">
        <v>3467</v>
      </c>
      <c r="S50" s="106">
        <v>764</v>
      </c>
      <c r="T50" s="106">
        <v>0</v>
      </c>
      <c r="U50" s="106">
        <v>4231</v>
      </c>
      <c r="V50" s="106">
        <v>1012</v>
      </c>
      <c r="W50" s="106">
        <v>5243</v>
      </c>
      <c r="X50" s="101" t="s">
        <v>195</v>
      </c>
    </row>
    <row r="51" spans="1:24" x14ac:dyDescent="0.2">
      <c r="A51" s="109" t="s">
        <v>245</v>
      </c>
      <c r="B51" s="110"/>
      <c r="C51" s="111">
        <v>155497</v>
      </c>
      <c r="D51" s="112">
        <v>-2.9514560683035203E-2</v>
      </c>
      <c r="E51" s="111">
        <v>55080</v>
      </c>
      <c r="F51" s="112">
        <v>2.0699368085540102E-2</v>
      </c>
      <c r="G51" s="111">
        <v>10928</v>
      </c>
      <c r="H51" s="112">
        <v>-0.110604704158867</v>
      </c>
      <c r="I51" s="111">
        <v>221505</v>
      </c>
      <c r="J51" s="112">
        <v>-2.1949345626026601E-2</v>
      </c>
      <c r="K51" s="111">
        <v>28836</v>
      </c>
      <c r="L51" s="112">
        <v>-9.7408288468761706E-2</v>
      </c>
      <c r="M51" s="111">
        <v>250341</v>
      </c>
      <c r="N51" s="112">
        <v>-3.1278054669844901E-2</v>
      </c>
      <c r="O51" s="113"/>
      <c r="P51" s="114" t="s">
        <v>198</v>
      </c>
      <c r="Q51" s="114"/>
      <c r="R51" s="115">
        <v>160226</v>
      </c>
      <c r="S51" s="115">
        <v>53963</v>
      </c>
      <c r="T51" s="115">
        <v>12287</v>
      </c>
      <c r="U51" s="115">
        <v>226476</v>
      </c>
      <c r="V51" s="115">
        <v>31948</v>
      </c>
      <c r="W51" s="115">
        <v>258424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56</v>
      </c>
      <c r="L52" s="103">
        <v>-0.96025550035486207</v>
      </c>
      <c r="M52" s="102">
        <v>56</v>
      </c>
      <c r="N52" s="103">
        <v>-0.98781018720069702</v>
      </c>
      <c r="O52" s="104">
        <v>6</v>
      </c>
      <c r="P52" s="105" t="s">
        <v>142</v>
      </c>
      <c r="Q52" s="101" t="s">
        <v>142</v>
      </c>
      <c r="R52" s="106">
        <v>21</v>
      </c>
      <c r="S52" s="106">
        <v>3164</v>
      </c>
      <c r="T52" s="106">
        <v>0</v>
      </c>
      <c r="U52" s="106">
        <v>3185</v>
      </c>
      <c r="V52" s="106">
        <v>1409</v>
      </c>
      <c r="W52" s="106">
        <v>4594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186</v>
      </c>
      <c r="D53" s="103">
        <v>0.231788079470199</v>
      </c>
      <c r="E53" s="102">
        <v>0</v>
      </c>
      <c r="F53" s="103">
        <v>-1</v>
      </c>
      <c r="G53" s="102">
        <v>0</v>
      </c>
      <c r="H53" s="103" t="s">
        <v>59</v>
      </c>
      <c r="I53" s="102">
        <v>186</v>
      </c>
      <c r="J53" s="103">
        <v>0.22368421052631601</v>
      </c>
      <c r="K53" s="102">
        <v>1123</v>
      </c>
      <c r="L53" s="103">
        <v>-9.4354838709677397E-2</v>
      </c>
      <c r="M53" s="102">
        <v>1309</v>
      </c>
      <c r="N53" s="103">
        <v>-5.9626436781609199E-2</v>
      </c>
      <c r="O53" s="104">
        <v>6</v>
      </c>
      <c r="P53" s="107"/>
      <c r="Q53" s="101" t="s">
        <v>142</v>
      </c>
      <c r="R53" s="106">
        <v>151</v>
      </c>
      <c r="S53" s="106">
        <v>1</v>
      </c>
      <c r="T53" s="106">
        <v>0</v>
      </c>
      <c r="U53" s="106">
        <v>152</v>
      </c>
      <c r="V53" s="106">
        <v>1240</v>
      </c>
      <c r="W53" s="106">
        <v>1392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2846</v>
      </c>
      <c r="D54" s="103">
        <v>-3.4272141160502201E-2</v>
      </c>
      <c r="E54" s="102">
        <v>3482</v>
      </c>
      <c r="F54" s="103">
        <v>0.23431407302375001</v>
      </c>
      <c r="G54" s="102">
        <v>0</v>
      </c>
      <c r="H54" s="103" t="s">
        <v>59</v>
      </c>
      <c r="I54" s="102">
        <v>6328</v>
      </c>
      <c r="J54" s="103">
        <v>9.7087378640776698E-2</v>
      </c>
      <c r="K54" s="102">
        <v>5571</v>
      </c>
      <c r="L54" s="103">
        <v>3.74301675977654E-2</v>
      </c>
      <c r="M54" s="102">
        <v>11899</v>
      </c>
      <c r="N54" s="103">
        <v>6.8324654336505697E-2</v>
      </c>
      <c r="O54" s="104">
        <v>6</v>
      </c>
      <c r="P54" s="107"/>
      <c r="Q54" s="101" t="s">
        <v>142</v>
      </c>
      <c r="R54" s="106">
        <v>2947</v>
      </c>
      <c r="S54" s="106">
        <v>2821</v>
      </c>
      <c r="T54" s="106">
        <v>0</v>
      </c>
      <c r="U54" s="106">
        <v>5768</v>
      </c>
      <c r="V54" s="106">
        <v>5370</v>
      </c>
      <c r="W54" s="106">
        <v>11138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1</v>
      </c>
      <c r="D55" s="103" t="s">
        <v>59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1</v>
      </c>
      <c r="J55" s="103" t="s">
        <v>59</v>
      </c>
      <c r="K55" s="102">
        <v>98</v>
      </c>
      <c r="L55" s="103">
        <v>0.101123595505618</v>
      </c>
      <c r="M55" s="102">
        <v>99</v>
      </c>
      <c r="N55" s="103">
        <v>0.11235955056179801</v>
      </c>
      <c r="O55" s="104">
        <v>6</v>
      </c>
      <c r="P55" s="107"/>
      <c r="Q55" s="101" t="s">
        <v>142</v>
      </c>
      <c r="R55" s="106">
        <v>0</v>
      </c>
      <c r="S55" s="106">
        <v>0</v>
      </c>
      <c r="T55" s="106">
        <v>0</v>
      </c>
      <c r="U55" s="106">
        <v>0</v>
      </c>
      <c r="V55" s="106">
        <v>89</v>
      </c>
      <c r="W55" s="106">
        <v>89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416</v>
      </c>
      <c r="D56" s="103">
        <v>-0.22242990654205602</v>
      </c>
      <c r="E56" s="102">
        <v>6</v>
      </c>
      <c r="F56" s="103" t="s">
        <v>59</v>
      </c>
      <c r="G56" s="102">
        <v>0</v>
      </c>
      <c r="H56" s="103" t="s">
        <v>59</v>
      </c>
      <c r="I56" s="102">
        <v>422</v>
      </c>
      <c r="J56" s="103">
        <v>-0.21121495327102802</v>
      </c>
      <c r="K56" s="102">
        <v>624</v>
      </c>
      <c r="L56" s="103">
        <v>-0.22388059701492502</v>
      </c>
      <c r="M56" s="102">
        <v>1046</v>
      </c>
      <c r="N56" s="103">
        <v>-0.21882001493652001</v>
      </c>
      <c r="O56" s="104">
        <v>6</v>
      </c>
      <c r="P56" s="107"/>
      <c r="Q56" s="101" t="s">
        <v>142</v>
      </c>
      <c r="R56" s="106">
        <v>535</v>
      </c>
      <c r="S56" s="106">
        <v>0</v>
      </c>
      <c r="T56" s="106">
        <v>0</v>
      </c>
      <c r="U56" s="106">
        <v>535</v>
      </c>
      <c r="V56" s="106">
        <v>804</v>
      </c>
      <c r="W56" s="106">
        <v>1339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59</v>
      </c>
      <c r="I57" s="102">
        <v>0</v>
      </c>
      <c r="J57" s="103">
        <v>-1</v>
      </c>
      <c r="K57" s="102">
        <v>117</v>
      </c>
      <c r="L57" s="103">
        <v>-0.57913669064748197</v>
      </c>
      <c r="M57" s="102">
        <v>117</v>
      </c>
      <c r="N57" s="103">
        <v>-0.77237354085603105</v>
      </c>
      <c r="O57" s="104">
        <v>6</v>
      </c>
      <c r="P57" s="108"/>
      <c r="Q57" s="101" t="s">
        <v>142</v>
      </c>
      <c r="R57" s="106">
        <v>218</v>
      </c>
      <c r="S57" s="106">
        <v>18</v>
      </c>
      <c r="T57" s="106">
        <v>0</v>
      </c>
      <c r="U57" s="106">
        <v>236</v>
      </c>
      <c r="V57" s="106">
        <v>278</v>
      </c>
      <c r="W57" s="106">
        <v>514</v>
      </c>
      <c r="X57" s="101" t="s">
        <v>214</v>
      </c>
    </row>
    <row r="58" spans="1:24" x14ac:dyDescent="0.2">
      <c r="A58" s="109" t="s">
        <v>246</v>
      </c>
      <c r="B58" s="110"/>
      <c r="C58" s="111">
        <v>3449</v>
      </c>
      <c r="D58" s="112">
        <v>-0.109245867768595</v>
      </c>
      <c r="E58" s="111">
        <v>3488</v>
      </c>
      <c r="F58" s="112">
        <v>-0.41905396402398398</v>
      </c>
      <c r="G58" s="111">
        <v>0</v>
      </c>
      <c r="H58" s="112"/>
      <c r="I58" s="111">
        <v>6937</v>
      </c>
      <c r="J58" s="112">
        <v>-0.29759011745646002</v>
      </c>
      <c r="K58" s="111">
        <v>7589</v>
      </c>
      <c r="L58" s="112">
        <v>-0.174211099020675</v>
      </c>
      <c r="M58" s="111">
        <v>14526</v>
      </c>
      <c r="N58" s="112">
        <v>-0.238120213993496</v>
      </c>
      <c r="O58" s="113"/>
      <c r="P58" s="114" t="s">
        <v>198</v>
      </c>
      <c r="Q58" s="114"/>
      <c r="R58" s="115">
        <v>3872</v>
      </c>
      <c r="S58" s="115">
        <v>6004</v>
      </c>
      <c r="T58" s="115">
        <v>0</v>
      </c>
      <c r="U58" s="115">
        <v>9876</v>
      </c>
      <c r="V58" s="115">
        <v>9190</v>
      </c>
      <c r="W58" s="115">
        <v>19066</v>
      </c>
      <c r="X58" s="114"/>
    </row>
    <row r="59" spans="1:24" x14ac:dyDescent="0.2">
      <c r="A59" s="109" t="s">
        <v>247</v>
      </c>
      <c r="B59" s="110"/>
      <c r="C59" s="111">
        <v>158946</v>
      </c>
      <c r="D59" s="112">
        <v>-3.1395873197723301E-2</v>
      </c>
      <c r="E59" s="111">
        <v>58568</v>
      </c>
      <c r="F59" s="112">
        <v>-2.3329497890506402E-2</v>
      </c>
      <c r="G59" s="111">
        <v>10928</v>
      </c>
      <c r="H59" s="112">
        <v>-0.110604704158867</v>
      </c>
      <c r="I59" s="111">
        <v>228442</v>
      </c>
      <c r="J59" s="112">
        <v>-3.3467032223124804E-2</v>
      </c>
      <c r="K59" s="111">
        <v>36425</v>
      </c>
      <c r="L59" s="112">
        <v>-0.114565608439885</v>
      </c>
      <c r="M59" s="111">
        <v>264867</v>
      </c>
      <c r="N59" s="112">
        <v>-4.5489927564957303E-2</v>
      </c>
      <c r="O59" s="113"/>
      <c r="P59" s="114"/>
      <c r="Q59" s="114"/>
      <c r="R59" s="115">
        <v>164098</v>
      </c>
      <c r="S59" s="115">
        <v>59967</v>
      </c>
      <c r="T59" s="115">
        <v>12287</v>
      </c>
      <c r="U59" s="115">
        <v>236352</v>
      </c>
      <c r="V59" s="115">
        <v>41138</v>
      </c>
      <c r="W59" s="115">
        <v>277490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26" sqref="G26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Nilsen, Caroline Maria</cp:lastModifiedBy>
  <cp:lastPrinted>2017-03-09T09:32:58Z</cp:lastPrinted>
  <dcterms:created xsi:type="dcterms:W3CDTF">2000-12-05T13:34:37Z</dcterms:created>
  <dcterms:modified xsi:type="dcterms:W3CDTF">2017-05-10T07:18:43Z</dcterms:modified>
</cp:coreProperties>
</file>