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6" tabRatio="835" firstSheet="1" activeTab="1"/>
  </bookViews>
  <sheets>
    <sheet name="Hovedtall" sheetId="1" state="hidden" r:id="rId1"/>
    <sheet name="Main" sheetId="40202" r:id="rId2"/>
    <sheet name="Pax - Month" sheetId="40209" r:id="rId3"/>
    <sheet name="Pax - Year To Date" sheetId="40210" r:id="rId4"/>
    <sheet name="Movements - Month" sheetId="40205" r:id="rId5"/>
    <sheet name="Movements - YearToDate" sheetId="40206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<sst xmlns="http://schemas.openxmlformats.org/spreadsheetml/2006/main" count="1185" uniqueCount="261">
  <si>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</si>
  <si>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</si>
  <si>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</si>
  <si>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</si>
  <si>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</si>
  <si>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</si>
  <si>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</si>
  <si>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</si>
  <si>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</si>
  <si>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</si>
  <si>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</si>
  <si>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</si>
  <si>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</si>
  <si>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</si>
  <si>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</si>
  <si>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</si>
  <si>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</si>
  <si>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</si>
  <si>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</si>
  <si>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</si>
  <si>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</si>
  <si>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</si>
  <si>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</si>
  <si>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</si>
  <si>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</si>
  <si>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</si>
  <si>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</si>
  <si>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</si>
  <si>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</si>
  <si>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</si>
  <si>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</si>
  <si>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</si>
  <si>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</si>
  <si>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</si>
  <si>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</si>
  <si>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</si>
  <si>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</si>
  <si>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</si>
  <si>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</si>
  <si>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</si>
  <si>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</si>
  <si>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</si>
  <si>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</si>
  <si>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September</t>
  </si>
  <si>
    <t xml:space="preserve">Dato 9.10.2016 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</si>
  <si>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</si>
  <si>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</si>
  <si>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</si>
  <si>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</si>
  <si>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</si>
  <si>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</si>
  <si>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</si>
  <si>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</si>
  <si>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</si>
  <si>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</si>
  <si>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</si>
  <si>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</si>
  <si>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</si>
  <si>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</si>
  <si>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</si>
  <si>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</si>
  <si>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</si>
  <si>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</si>
  <si>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</si>
  <si>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</si>
  <si>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</si>
  <si>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</si>
  <si>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</si>
  <si>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</si>
  <si>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</si>
  <si>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</si>
  <si>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</si>
  <si>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</si>
  <si>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</si>
  <si>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</si>
  <si>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</si>
  <si>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</si>
  <si>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</si>
  <si>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</si>
  <si>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</si>
  <si>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</si>
  <si>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</si>
  <si>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</si>
  <si>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</si>
  <si>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</si>
  <si>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</si>
  <si>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</si>
  <si>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</si>
  <si>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</si>
  <si>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</si>
  <si>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</si>
  <si>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</si>
  <si>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</si>
  <si>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</si>
  <si>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</si>
  <si>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</si>
  <si>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</si>
  <si>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</si>
  <si>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</si>
  <si>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</si>
  <si>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</si>
  <si>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</si>
  <si>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</si>
  <si>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</si>
  <si>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</si>
  <si>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</si>
  <si>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</si>
  <si>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</si>
  <si>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</si>
  <si>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</si>
  <si>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</si>
  <si>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</si>
  <si>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</si>
  <si>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</si>
  <si>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</si>
  <si>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</si>
  <si>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</si>
  <si>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</si>
  <si>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</si>
  <si>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</si>
  <si>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</si>
  <si>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</si>
  <si>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</si>
  <si>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</si>
  <si>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</si>
  <si>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</si>
  <si>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</si>
  <si>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</si>
  <si>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</si>
  <si>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</si>
  <si>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</si>
  <si>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</si>
  <si>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</si>
  <si>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</si>
  <si>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</si>
  <si>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</si>
  <si>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</si>
  <si>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</si>
  <si>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</si>
  <si>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</si>
  <si>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</si>
  <si>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</si>
  <si>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</si>
  <si>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</si>
  <si>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</si>
  <si>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</si>
  <si>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</si>
  <si>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</si>
  <si>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</si>
  <si>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</si>
  <si>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</si>
  <si>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</si>
  <si>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</si>
  <si>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</si>
  <si>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</si>
  <si>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</si>
  <si>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</si>
  <si>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</si>
  <si>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</si>
  <si>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</si>
  <si>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</si>
  <si>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</si>
  <si>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</si>
  <si>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</si>
  <si>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</si>
  <si>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</si>
  <si>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</si>
  <si>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</si>
  <si>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</si>
  <si>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</si>
  <si>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</si>
  <si>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</si>
  <si>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</si>
  <si>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</si>
  <si>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</si>
  <si>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</si>
  <si>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</si>
  <si>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</si>
  <si>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</si>
  <si>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</si>
  <si>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</si>
  <si>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</si>
  <si>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</si>
  <si>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</si>
  <si>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</si>
  <si>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</si>
  <si>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</si>
  <si>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</si>
  <si>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</si>
  <si>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</si>
  <si>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</si>
  <si>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</si>
  <si>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</si>
  <si>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</si>
  <si>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</si>
  <si>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</si>
  <si>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</si>
  <si>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</si>
  <si>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</si>
  <si>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</si>
  <si>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</si>
  <si>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</si>
  <si>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</si>
  <si>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</si>
  <si>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</si>
  <si>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</si>
  <si>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</si>
  <si>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</si>
  <si>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</si>
  <si>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</si>
  <si>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</si>
  <si>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</si>
  <si>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</si>
  <si>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</si>
  <si>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</si>
  <si>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</si>
  <si>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</si>
  <si>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</si>
  <si>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September 2016 -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</si>
  <si>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</si>
  <si>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</si>
  <si>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</si>
  <si>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</si>
  <si>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</si>
  <si>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</si>
  <si>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</si>
  <si>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</si>
  <si>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</si>
  <si>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</si>
  <si>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</si>
  <si>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all airports</t>
  </si>
  <si>
    <t>September 2016 - Flight movements year to date</t>
  </si>
  <si>
    <t>Change Sum</t>
  </si>
  <si>
    <t>Total other airports</t>
  </si>
  <si>
    <t>Total Avinor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</si>
  <si>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</si>
  <si>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</si>
  <si>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</si>
  <si>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</si>
  <si>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</si>
  <si>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</si>
  <si>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</si>
  <si>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</si>
  <si>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</si>
  <si>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</si>
  <si>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</si>
  <si>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September 2016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</si>
  <si>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</si>
  <si>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</si>
  <si>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</si>
  <si>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</si>
  <si>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</si>
  <si>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</si>
  <si>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</si>
  <si>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</si>
  <si>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</si>
  <si>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</si>
  <si>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</si>
  <si>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</si>
  <si>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September 2016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</si>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</sst>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25" fillId="4" borderId="16" xfId="0" applyFont="1" applyFill="1" applyBorder="1" applyAlignment="1">
      <alignment horizontal="left" vertical="top"/>
    </xf>
    <xf numFmtId="179" fontId="25" fillId="6" borderId="16" xfId="8" applyNumberFormat="1" applyFont="1" applyFill="1" applyBorder="1" applyAlignment="1">
      <alignment horizontal="right" vertical="top"/>
    </xf>
    <xf numFmtId="0" fontId="25" fillId="4" borderId="16" xfId="8" applyFont="1" applyFill="1" applyBorder="1" applyAlignment="1">
      <alignment horizontal="lef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479000"/>
        <c:axId val="179480568"/>
      </c:lineChart>
      <c:catAx>
        <c:axId val="17947900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79480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48056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7947900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481352"/>
        <c:axId val="179481744"/>
      </c:lineChart>
      <c:catAx>
        <c:axId val="179481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7948174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7948174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794813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3160"/>
        <c:axId val="181203552"/>
      </c:lineChart>
      <c:catAx>
        <c:axId val="18120316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1203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20355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120316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904"/>
        <c:axId val="181206296"/>
      </c:lineChart>
      <c:catAx>
        <c:axId val="18120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120629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8120629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12059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zoomScaleNormal="100" workbookViewId="0">
      <selection activeCell="A4" sqref="A4"/>
    </sheetView>
  </sheetViews>
  <sheetFormatPr defaultColWidth="10.88671875" defaultRowHeight="15.6" x14ac:dyDescent="0.3"/>
  <cols>
    <col min="1" max="1" width="26.5546875" style="7" customWidth="1"/>
    <col min="2" max="2" width="13.88671875" style="13" customWidth="1"/>
    <col min="3" max="3" width="12.6640625" style="13" customWidth="1"/>
    <col min="4" max="4" width="11.109375" style="30" customWidth="1"/>
    <col min="5" max="5" width="2.33203125" style="2" customWidth="1"/>
    <col min="6" max="7" width="13.88671875" style="2" customWidth="1"/>
    <col min="8" max="8" width="8.6640625" style="30" customWidth="1"/>
    <col min="9" max="12" width="10.88671875" style="2" customWidth="1"/>
    <col min="13" max="13" width="13.44140625" style="31" bestFit="1" customWidth="1"/>
    <col min="14" max="14" width="11.33203125" style="39" customWidth="1"/>
    <col min="15" max="15" width="10.33203125" style="39" customWidth="1"/>
    <col min="16" max="17" width="10.88671875" style="31" customWidth="1"/>
    <col min="18" max="16384" width="10.88671875" style="2"/>
  </cols>
  <sheetData>
    <row r="1" spans="1:17" ht="73.5" customHeight="1" x14ac:dyDescent="0.3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3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3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3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3">
      <c r="A7" s="88" t="s">
        <v>15</v>
      </c>
      <c r="B7" s="61">
        <v>2803589</v>
      </c>
      <c r="C7" s="62">
        <v>2689426</v>
      </c>
      <c r="D7" s="46">
        <f>(B7-C7)/C7</f>
        <v>4.2448834807129847E-2</v>
      </c>
      <c r="E7" s="45"/>
      <c r="F7" s="61">
        <v>22420114</v>
      </c>
      <c r="G7" s="62">
        <v>22083567</v>
      </c>
      <c r="H7" s="46">
        <f>(F7-G7)/G7</f>
        <v>1.5239702897634246E-2</v>
      </c>
      <c r="I7" s="40"/>
      <c r="J7" s="41"/>
    </row>
    <row r="8" spans="1:17" ht="15" customHeight="1" x14ac:dyDescent="0.3">
      <c r="A8" s="89" t="s">
        <v>16</v>
      </c>
      <c r="B8" s="16">
        <f>SUM(B9:B10)</f>
        <v>1838913</v>
      </c>
      <c r="C8" s="17">
        <f>SUM(C9:C10)</f>
        <v>1853306</v>
      </c>
      <c r="D8" s="34">
        <f>(B8-C8)/C8</f>
        <v>-7.7661217305722858E-3</v>
      </c>
      <c r="E8" s="45"/>
      <c r="F8" s="16">
        <f>SUM(F9:F10)</f>
        <v>15719600</v>
      </c>
      <c r="G8" s="17">
        <f>SUM(G9:G10)</f>
        <v>15488312</v>
      </c>
      <c r="H8" s="34">
        <f>(F8-G8)/G8</f>
        <v>1.4933066947515004E-2</v>
      </c>
      <c r="I8" s="40"/>
      <c r="J8" s="41"/>
    </row>
    <row r="9" spans="1:17" ht="15" customHeight="1" x14ac:dyDescent="0.3">
      <c r="A9" s="90" t="s">
        <v>17</v>
      </c>
      <c r="B9" s="63">
        <v>1662538</v>
      </c>
      <c r="C9" s="64">
        <v>1657135</v>
      </c>
      <c r="D9" s="18">
        <f>(B9-C9)/C9</f>
        <v>3.2604464934963052E-3</v>
      </c>
      <c r="E9" s="45"/>
      <c r="F9" s="63">
        <v>14201117</v>
      </c>
      <c r="G9" s="64">
        <v>13856047</v>
      </c>
      <c r="H9" s="18">
        <f>(F9-G9)/G9</f>
        <v>2.4903928227148767E-2</v>
      </c>
      <c r="J9" s="41"/>
    </row>
    <row r="10" spans="1:17" ht="15" customHeight="1" x14ac:dyDescent="0.3">
      <c r="A10" s="90" t="s">
        <v>18</v>
      </c>
      <c r="B10" s="63">
        <v>176375</v>
      </c>
      <c r="C10" s="64">
        <v>196171</v>
      </c>
      <c r="D10" s="18">
        <f>(B10-C10)/C10</f>
        <v>-0.10091195946393708</v>
      </c>
      <c r="E10" s="45"/>
      <c r="F10" s="63">
        <v>1518483</v>
      </c>
      <c r="G10" s="64">
        <v>1632265</v>
      </c>
      <c r="H10" s="18">
        <f>(F10-G10)/G10</f>
        <v>-6.9708043730644223E-2</v>
      </c>
      <c r="J10" s="41"/>
    </row>
    <row r="11" spans="1:17" ht="15" customHeight="1" x14ac:dyDescent="0.3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3">
      <c r="A12" s="89" t="s">
        <v>21</v>
      </c>
      <c r="B12" s="65">
        <v>43697</v>
      </c>
      <c r="C12" s="66">
        <v>53827</v>
      </c>
      <c r="D12" s="44">
        <f>(B12-C12)/C12</f>
        <v>-0.18819551526185743</v>
      </c>
      <c r="E12" s="45"/>
      <c r="F12" s="65">
        <v>380876</v>
      </c>
      <c r="G12" s="66">
        <v>467871</v>
      </c>
      <c r="H12" s="44">
        <f>(F12-G12)/G12</f>
        <v>-0.18593800427895724</v>
      </c>
      <c r="J12" s="41"/>
    </row>
    <row r="13" spans="1:17" ht="15" customHeight="1" x14ac:dyDescent="0.3">
      <c r="A13" s="89" t="s">
        <v>19</v>
      </c>
      <c r="B13" s="16">
        <f>B7+B8+B12</f>
        <v>4686199</v>
      </c>
      <c r="C13" s="17">
        <f>C7+C8+C12</f>
        <v>4596559</v>
      </c>
      <c r="D13" s="34">
        <f>(B13-C13)/C13</f>
        <v>1.9501544524937024E-2</v>
      </c>
      <c r="E13" s="45"/>
      <c r="F13" s="16">
        <f>F7+F8+F12</f>
        <v>38520590</v>
      </c>
      <c r="G13" s="17">
        <f>G7+G8+G12</f>
        <v>38039750</v>
      </c>
      <c r="H13" s="34">
        <f>(F13-G13)/G13</f>
        <v>1.2640461622381851E-2</v>
      </c>
      <c r="J13" s="41"/>
    </row>
    <row r="14" spans="1:17" ht="15" customHeight="1" x14ac:dyDescent="0.3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3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3">
      <c r="A17" s="88" t="s">
        <v>15</v>
      </c>
      <c r="B17" s="14">
        <f>SUM(B18:B20)</f>
        <v>43837</v>
      </c>
      <c r="C17" s="14">
        <f>SUM(C18:C20)</f>
        <v>45342</v>
      </c>
      <c r="D17" s="46">
        <f>(B17-C17)/C17</f>
        <v>-3.3192183847205681E-2</v>
      </c>
      <c r="E17" s="19"/>
      <c r="F17" s="14">
        <f>SUM(F18:F20)</f>
        <v>364425</v>
      </c>
      <c r="G17" s="15">
        <f>SUM(G18:G20)</f>
        <v>368033</v>
      </c>
      <c r="H17" s="46">
        <f>(F17-G17)/G17</f>
        <v>-9.8034687106862695E-3</v>
      </c>
      <c r="J17" s="43"/>
    </row>
    <row r="18" spans="1:10" ht="15" customHeight="1" x14ac:dyDescent="0.3">
      <c r="A18" s="90" t="s">
        <v>17</v>
      </c>
      <c r="B18" s="63">
        <v>42174</v>
      </c>
      <c r="C18" s="64">
        <v>43517</v>
      </c>
      <c r="D18" s="18">
        <f t="shared" ref="D18:D31" si="0">(B18-C18)/C18</f>
        <v>-3.0861502401360388E-2</v>
      </c>
      <c r="E18" s="19"/>
      <c r="F18" s="63">
        <v>350128</v>
      </c>
      <c r="G18" s="64">
        <v>351597</v>
      </c>
      <c r="H18" s="18">
        <f t="shared" ref="H18:H31" si="1">(F18-G18)/G18</f>
        <v>-4.1780788800814565E-3</v>
      </c>
      <c r="J18" s="41"/>
    </row>
    <row r="19" spans="1:10" ht="15" customHeight="1" x14ac:dyDescent="0.3">
      <c r="A19" s="90" t="s">
        <v>18</v>
      </c>
      <c r="B19" s="63">
        <v>540</v>
      </c>
      <c r="C19" s="64">
        <v>437</v>
      </c>
      <c r="D19" s="18">
        <f t="shared" si="0"/>
        <v>0.23569794050343248</v>
      </c>
      <c r="E19" s="19"/>
      <c r="F19" s="63">
        <v>4347</v>
      </c>
      <c r="G19" s="64">
        <v>4649</v>
      </c>
      <c r="H19" s="18">
        <f t="shared" si="1"/>
        <v>-6.4960206496020648E-2</v>
      </c>
      <c r="J19" s="41"/>
    </row>
    <row r="20" spans="1:10" ht="15" customHeight="1" x14ac:dyDescent="0.3">
      <c r="A20" s="90" t="s">
        <v>20</v>
      </c>
      <c r="B20" s="63">
        <v>1123</v>
      </c>
      <c r="C20" s="64">
        <v>1388</v>
      </c>
      <c r="D20" s="18">
        <f t="shared" si="0"/>
        <v>-0.1909221902017291</v>
      </c>
      <c r="E20" s="19"/>
      <c r="F20" s="63">
        <v>9950</v>
      </c>
      <c r="G20" s="64">
        <v>11787</v>
      </c>
      <c r="H20" s="18">
        <f t="shared" si="1"/>
        <v>-0.15584966488504284</v>
      </c>
      <c r="J20" s="41"/>
    </row>
    <row r="21" spans="1:10" ht="15" customHeight="1" x14ac:dyDescent="0.3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3">
      <c r="A22" s="89" t="s">
        <v>16</v>
      </c>
      <c r="B22" s="16">
        <f>SUM(B23:B25)</f>
        <v>16321</v>
      </c>
      <c r="C22" s="17">
        <f>SUM(C23:C25)</f>
        <v>17038</v>
      </c>
      <c r="D22" s="34">
        <f t="shared" si="0"/>
        <v>-4.2082404038032636E-2</v>
      </c>
      <c r="E22" s="19"/>
      <c r="F22" s="16">
        <f>SUM(F23:F25)</f>
        <v>138564</v>
      </c>
      <c r="G22" s="17">
        <f>SUM(G23:G25)</f>
        <v>142071</v>
      </c>
      <c r="H22" s="34">
        <f t="shared" si="1"/>
        <v>-2.4684840678252423E-2</v>
      </c>
      <c r="J22" s="41"/>
    </row>
    <row r="23" spans="1:10" ht="15" customHeight="1" x14ac:dyDescent="0.3">
      <c r="A23" s="90" t="s">
        <v>17</v>
      </c>
      <c r="B23" s="63">
        <v>14594</v>
      </c>
      <c r="C23" s="64">
        <v>15075</v>
      </c>
      <c r="D23" s="18">
        <f t="shared" si="0"/>
        <v>-3.1907131011608622E-2</v>
      </c>
      <c r="E23" s="19"/>
      <c r="F23" s="63">
        <v>123302</v>
      </c>
      <c r="G23" s="64">
        <v>125586</v>
      </c>
      <c r="H23" s="18">
        <f t="shared" si="1"/>
        <v>-1.8186740560253531E-2</v>
      </c>
      <c r="J23" s="41"/>
    </row>
    <row r="24" spans="1:10" ht="15" customHeight="1" x14ac:dyDescent="0.3">
      <c r="A24" s="90" t="s">
        <v>18</v>
      </c>
      <c r="B24" s="63">
        <v>1283</v>
      </c>
      <c r="C24" s="64">
        <v>1485</v>
      </c>
      <c r="D24" s="18">
        <f t="shared" si="0"/>
        <v>-0.13602693602693602</v>
      </c>
      <c r="E24" s="19"/>
      <c r="F24" s="63">
        <v>11353</v>
      </c>
      <c r="G24" s="64">
        <v>12583</v>
      </c>
      <c r="H24" s="18">
        <f t="shared" si="1"/>
        <v>-9.7750933799570852E-2</v>
      </c>
      <c r="J24" s="41"/>
    </row>
    <row r="25" spans="1:10" ht="15" customHeight="1" x14ac:dyDescent="0.3">
      <c r="A25" s="90" t="s">
        <v>20</v>
      </c>
      <c r="B25" s="63">
        <v>444</v>
      </c>
      <c r="C25" s="64">
        <v>478</v>
      </c>
      <c r="D25" s="18">
        <f t="shared" si="0"/>
        <v>-7.1129707112970716E-2</v>
      </c>
      <c r="E25" s="19"/>
      <c r="F25" s="63">
        <v>3909</v>
      </c>
      <c r="G25" s="64">
        <v>3902</v>
      </c>
      <c r="H25" s="18">
        <f t="shared" si="1"/>
        <v>1.7939518195797027E-3</v>
      </c>
      <c r="J25" s="41"/>
    </row>
    <row r="26" spans="1:10" ht="15" customHeight="1" x14ac:dyDescent="0.3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3">
      <c r="A27" s="89" t="s">
        <v>21</v>
      </c>
      <c r="B27" s="65">
        <v>3206</v>
      </c>
      <c r="C27" s="66">
        <v>3933</v>
      </c>
      <c r="D27" s="34">
        <f t="shared" si="0"/>
        <v>-0.1848461734045258</v>
      </c>
      <c r="E27" s="19"/>
      <c r="F27" s="67">
        <v>28481</v>
      </c>
      <c r="G27" s="68">
        <v>34964</v>
      </c>
      <c r="H27" s="34">
        <f>(F27-G27)/G27</f>
        <v>-0.18541928841093697</v>
      </c>
      <c r="J27" s="41"/>
    </row>
    <row r="28" spans="1:10" ht="15" customHeight="1" x14ac:dyDescent="0.3">
      <c r="A28" s="89" t="s">
        <v>19</v>
      </c>
      <c r="B28" s="16">
        <f>B22+B17+B27</f>
        <v>63364</v>
      </c>
      <c r="C28" s="17">
        <f>C22+C17+C27</f>
        <v>66313</v>
      </c>
      <c r="D28" s="34">
        <f t="shared" si="0"/>
        <v>-4.4470918221163273E-2</v>
      </c>
      <c r="E28" s="19"/>
      <c r="F28" s="16">
        <f>F22+F17+F27</f>
        <v>531470</v>
      </c>
      <c r="G28" s="17">
        <f>G22+G17+G27</f>
        <v>545068</v>
      </c>
      <c r="H28" s="34">
        <f>(F28-G28)/G28</f>
        <v>-2.4947346019212283E-2</v>
      </c>
      <c r="J28" s="41"/>
    </row>
    <row r="29" spans="1:10" ht="15" customHeight="1" x14ac:dyDescent="0.3">
      <c r="A29" s="89" t="s">
        <v>24</v>
      </c>
      <c r="B29" s="65">
        <v>10233</v>
      </c>
      <c r="C29" s="66">
        <v>10053</v>
      </c>
      <c r="D29" s="18">
        <f>(B29-C29)/C29</f>
        <v>1.7905102954341987E-2</v>
      </c>
      <c r="E29" s="19"/>
      <c r="F29" s="65">
        <v>86735</v>
      </c>
      <c r="G29" s="66">
        <v>81710</v>
      </c>
      <c r="H29" s="18">
        <f>(F29-G29)/G29</f>
        <v>6.1497980663321503E-2</v>
      </c>
    </row>
    <row r="30" spans="1:10" ht="15" customHeight="1" x14ac:dyDescent="0.3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3">
      <c r="A31" s="89" t="s">
        <v>23</v>
      </c>
      <c r="B31" s="16">
        <f>SUM(B28:B29)</f>
        <v>73597</v>
      </c>
      <c r="C31" s="17">
        <f>SUM(C28:C29)</f>
        <v>76366</v>
      </c>
      <c r="D31" s="34">
        <f t="shared" si="0"/>
        <v>-3.6259591965010607E-2</v>
      </c>
      <c r="E31" s="19"/>
      <c r="F31" s="16">
        <f>SUM(F28:F29)</f>
        <v>618205</v>
      </c>
      <c r="G31" s="17">
        <f>SUM(G28:G29)</f>
        <v>626778</v>
      </c>
      <c r="H31" s="34">
        <f t="shared" si="1"/>
        <v>-1.3677889140971764E-2</v>
      </c>
      <c r="J31" s="41"/>
    </row>
    <row r="32" spans="1:10" ht="15" customHeight="1" x14ac:dyDescent="0.3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3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3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3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3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3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3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3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3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3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3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3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3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3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3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3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3">
      <c r="A48" s="2"/>
      <c r="B48" s="2"/>
      <c r="C48" s="2"/>
      <c r="D48" s="2"/>
      <c r="H48" s="2"/>
      <c r="I48" s="42"/>
      <c r="J48" s="42"/>
    </row>
    <row r="49" spans="1:10" ht="15" customHeight="1" x14ac:dyDescent="0.3">
      <c r="A49" s="2"/>
      <c r="B49" s="2"/>
      <c r="C49" s="2"/>
      <c r="D49" s="2"/>
      <c r="H49" s="2"/>
      <c r="I49" s="42"/>
      <c r="J49" s="42"/>
    </row>
    <row r="50" spans="1:10" ht="15" customHeight="1" x14ac:dyDescent="0.3">
      <c r="A50" s="2"/>
      <c r="I50" s="42"/>
      <c r="J50" s="42"/>
    </row>
    <row r="51" spans="1:10" ht="15" customHeight="1" x14ac:dyDescent="0.3">
      <c r="I51" s="42"/>
      <c r="J51" s="42"/>
    </row>
    <row r="52" spans="1:10" ht="15" customHeight="1" x14ac:dyDescent="0.3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8" topLeftCell="AA1"/>
      <selection activeCell="A4" sqref="A4"/>
      <selection pane="topRight" activeCell="T62" sqref="T62"/>
    </sheetView>
  </sheetViews>
  <sheetFormatPr defaultColWidth="10.88671875" defaultRowHeight="15.6" x14ac:dyDescent="0.3"/>
  <cols>
    <col min="1" max="1" width="26.5546875" style="7" customWidth="1"/>
    <col min="2" max="2" width="13.88671875" style="13" customWidth="1"/>
    <col min="3" max="3" width="12.6640625" style="13" customWidth="1"/>
    <col min="4" max="4" width="11.109375" style="30" customWidth="1"/>
    <col min="5" max="5" width="2.33203125" style="2" customWidth="1"/>
    <col min="6" max="7" width="13.88671875" style="2" customWidth="1"/>
    <col min="8" max="8" width="8.6640625" style="30" customWidth="1"/>
    <col min="9" max="12" width="10.88671875" style="2" customWidth="1"/>
    <col min="13" max="13" width="13.44140625" style="31" bestFit="1" customWidth="1"/>
    <col min="14" max="14" width="11.33203125" style="39" customWidth="1"/>
    <col min="15" max="15" width="10.33203125" style="39" customWidth="1"/>
    <col min="16" max="17" width="10.88671875" style="31" customWidth="1"/>
    <col min="18" max="16384" width="10.88671875" style="2"/>
  </cols>
  <sheetData>
    <row r="1" spans="1:17" ht="73.5" customHeight="1" x14ac:dyDescent="0.3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3">
      <c r="A2" s="81" t="str">
        <f>Hovedtall!A2</f>
        <v xml:space="preserve">Dato 9.10.2016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35">
      <c r="A3" s="2"/>
      <c r="B3" s="70" t="s">
        <v>43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3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3">
      <c r="A7" s="88" t="s">
        <v>31</v>
      </c>
      <c r="B7" s="71">
        <f>Hovedtall!$B$7</f>
        <v>2803589</v>
      </c>
      <c r="C7" s="72">
        <f>Hovedtall!$C$7</f>
        <v>2689426</v>
      </c>
      <c r="D7" s="46">
        <f>(B7-C7)/C7</f>
        <v>4.2448834807129847E-2</v>
      </c>
      <c r="E7" s="45"/>
      <c r="F7" s="71">
        <f>Hovedtall!$F$7</f>
        <v>22420114</v>
      </c>
      <c r="G7" s="72">
        <f>Hovedtall!$G$7</f>
        <v>22083567</v>
      </c>
      <c r="H7" s="46">
        <f>(F7-G7)/G7</f>
        <v>1.5239702897634246E-2</v>
      </c>
      <c r="I7" s="40"/>
      <c r="J7" s="41"/>
    </row>
    <row r="8" spans="1:17" ht="15" customHeight="1" x14ac:dyDescent="0.3">
      <c r="A8" s="89" t="s">
        <v>33</v>
      </c>
      <c r="B8" s="16">
        <f>SUM(B9:B10)</f>
        <v>1838913</v>
      </c>
      <c r="C8" s="17">
        <f>SUM(C9:C10)</f>
        <v>1853306</v>
      </c>
      <c r="D8" s="34">
        <f>(B8-C8)/C8</f>
        <v>-7.7661217305722858E-3</v>
      </c>
      <c r="E8" s="45"/>
      <c r="F8" s="16">
        <f>SUM(F9:F10)</f>
        <v>15719600</v>
      </c>
      <c r="G8" s="17">
        <f>SUM(G9:G10)</f>
        <v>15488312</v>
      </c>
      <c r="H8" s="34">
        <f>(F8-G8)/G8</f>
        <v>1.4933066947515004E-2</v>
      </c>
      <c r="I8" s="40"/>
      <c r="J8" s="41"/>
    </row>
    <row r="9" spans="1:17" ht="15" customHeight="1" x14ac:dyDescent="0.3">
      <c r="A9" s="90" t="s">
        <v>34</v>
      </c>
      <c r="B9" s="73">
        <f>Hovedtall!$B$9</f>
        <v>1662538</v>
      </c>
      <c r="C9" s="74">
        <f>Hovedtall!$C$9</f>
        <v>1657135</v>
      </c>
      <c r="D9" s="18">
        <f>(B9-C9)/C9</f>
        <v>3.2604464934963052E-3</v>
      </c>
      <c r="E9" s="45"/>
      <c r="F9" s="73">
        <f>Hovedtall!$F$9</f>
        <v>14201117</v>
      </c>
      <c r="G9" s="74">
        <f>Hovedtall!$G$9</f>
        <v>13856047</v>
      </c>
      <c r="H9" s="18">
        <f>(F9-G9)/G9</f>
        <v>2.4903928227148767E-2</v>
      </c>
      <c r="J9" s="41"/>
    </row>
    <row r="10" spans="1:17" ht="15" customHeight="1" x14ac:dyDescent="0.3">
      <c r="A10" s="90" t="s">
        <v>35</v>
      </c>
      <c r="B10" s="73">
        <f>Hovedtall!$B$10</f>
        <v>176375</v>
      </c>
      <c r="C10" s="74">
        <f>Hovedtall!$C$10</f>
        <v>196171</v>
      </c>
      <c r="D10" s="18">
        <f>(B10-C10)/C10</f>
        <v>-0.10091195946393708</v>
      </c>
      <c r="E10" s="45"/>
      <c r="F10" s="73">
        <f>Hovedtall!$F$10</f>
        <v>1518483</v>
      </c>
      <c r="G10" s="74">
        <f>Hovedtall!$G$10</f>
        <v>1632265</v>
      </c>
      <c r="H10" s="18">
        <f>(F10-G10)/G10</f>
        <v>-6.9708043730644223E-2</v>
      </c>
      <c r="J10" s="41"/>
    </row>
    <row r="11" spans="1:17" ht="15" customHeight="1" x14ac:dyDescent="0.3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3">
      <c r="A12" s="89" t="s">
        <v>21</v>
      </c>
      <c r="B12" s="75">
        <f>Hovedtall!$B$12</f>
        <v>43697</v>
      </c>
      <c r="C12" s="76">
        <f>Hovedtall!$C$12</f>
        <v>53827</v>
      </c>
      <c r="D12" s="44">
        <f>(B12-C12)/C12</f>
        <v>-0.18819551526185743</v>
      </c>
      <c r="E12" s="45"/>
      <c r="F12" s="75">
        <f>Hovedtall!$F$12</f>
        <v>380876</v>
      </c>
      <c r="G12" s="76">
        <f>Hovedtall!$G$12</f>
        <v>467871</v>
      </c>
      <c r="H12" s="44">
        <f>(F12-G12)/G12</f>
        <v>-0.18593800427895724</v>
      </c>
      <c r="J12" s="41"/>
    </row>
    <row r="13" spans="1:17" ht="15" customHeight="1" x14ac:dyDescent="0.3">
      <c r="A13" s="89" t="s">
        <v>19</v>
      </c>
      <c r="B13" s="16">
        <f>B7+B8+B12</f>
        <v>4686199</v>
      </c>
      <c r="C13" s="17">
        <f>C7+C8+C12</f>
        <v>4596559</v>
      </c>
      <c r="D13" s="34">
        <f>(B13-C13)/C13</f>
        <v>1.9501544524937024E-2</v>
      </c>
      <c r="E13" s="45"/>
      <c r="F13" s="16">
        <f>F7+F8+F12</f>
        <v>38520590</v>
      </c>
      <c r="G13" s="17">
        <f>G7+G8+G12</f>
        <v>38039750</v>
      </c>
      <c r="H13" s="34">
        <f>(F13-G13)/G13</f>
        <v>1.2640461622381851E-2</v>
      </c>
      <c r="J13" s="41"/>
    </row>
    <row r="14" spans="1:17" ht="15" customHeight="1" x14ac:dyDescent="0.3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3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3">
      <c r="A17" s="88" t="s">
        <v>31</v>
      </c>
      <c r="B17" s="14">
        <f>SUM(B18:B20)</f>
        <v>43837</v>
      </c>
      <c r="C17" s="15">
        <f>SUM(C18:C20)</f>
        <v>45342</v>
      </c>
      <c r="D17" s="46">
        <f>(B17-C17)/C17</f>
        <v>-3.3192183847205681E-2</v>
      </c>
      <c r="E17" s="19"/>
      <c r="F17" s="14">
        <f>SUM(F18:F20)</f>
        <v>364425</v>
      </c>
      <c r="G17" s="15">
        <f>SUM(G18:G20)</f>
        <v>368033</v>
      </c>
      <c r="H17" s="46">
        <f>(F17-G17)/G17</f>
        <v>-9.8034687106862695E-3</v>
      </c>
      <c r="J17" s="43"/>
    </row>
    <row r="18" spans="1:10" ht="15" customHeight="1" x14ac:dyDescent="0.3">
      <c r="A18" s="90" t="s">
        <v>34</v>
      </c>
      <c r="B18" s="73">
        <f>Hovedtall!$B$18</f>
        <v>42174</v>
      </c>
      <c r="C18" s="74">
        <f>Hovedtall!$C$18</f>
        <v>43517</v>
      </c>
      <c r="D18" s="18">
        <f t="shared" ref="D18:D31" si="0">(B18-C18)/C18</f>
        <v>-3.0861502401360388E-2</v>
      </c>
      <c r="E18" s="19"/>
      <c r="F18" s="73">
        <f>Hovedtall!$F$18</f>
        <v>350128</v>
      </c>
      <c r="G18" s="74">
        <f>Hovedtall!$G$18</f>
        <v>351597</v>
      </c>
      <c r="H18" s="18">
        <f t="shared" ref="H18:H31" si="1">(F18-G18)/G18</f>
        <v>-4.1780788800814565E-3</v>
      </c>
      <c r="J18" s="41"/>
    </row>
    <row r="19" spans="1:10" ht="15" customHeight="1" x14ac:dyDescent="0.3">
      <c r="A19" s="90" t="s">
        <v>35</v>
      </c>
      <c r="B19" s="73">
        <f>Hovedtall!$B$19</f>
        <v>540</v>
      </c>
      <c r="C19" s="74">
        <f>Hovedtall!$C$19</f>
        <v>437</v>
      </c>
      <c r="D19" s="18">
        <f t="shared" si="0"/>
        <v>0.23569794050343248</v>
      </c>
      <c r="E19" s="19"/>
      <c r="F19" s="73">
        <f>Hovedtall!$F$19</f>
        <v>4347</v>
      </c>
      <c r="G19" s="74">
        <f>Hovedtall!$G$19</f>
        <v>4649</v>
      </c>
      <c r="H19" s="18">
        <f t="shared" si="1"/>
        <v>-6.4960206496020648E-2</v>
      </c>
      <c r="J19" s="41"/>
    </row>
    <row r="20" spans="1:10" ht="15" customHeight="1" x14ac:dyDescent="0.3">
      <c r="A20" s="90" t="s">
        <v>36</v>
      </c>
      <c r="B20" s="73">
        <f>Hovedtall!$B$20</f>
        <v>1123</v>
      </c>
      <c r="C20" s="74">
        <f>Hovedtall!$C$20</f>
        <v>1388</v>
      </c>
      <c r="D20" s="18">
        <f t="shared" si="0"/>
        <v>-0.1909221902017291</v>
      </c>
      <c r="E20" s="19"/>
      <c r="F20" s="73">
        <f>Hovedtall!$F$20</f>
        <v>9950</v>
      </c>
      <c r="G20" s="74">
        <f>Hovedtall!$G$20</f>
        <v>11787</v>
      </c>
      <c r="H20" s="18">
        <f t="shared" si="1"/>
        <v>-0.15584966488504284</v>
      </c>
      <c r="J20" s="41"/>
    </row>
    <row r="21" spans="1:10" ht="15" customHeight="1" x14ac:dyDescent="0.3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3">
      <c r="A22" s="89" t="s">
        <v>32</v>
      </c>
      <c r="B22" s="16">
        <f>SUM(B23:B25)</f>
        <v>16321</v>
      </c>
      <c r="C22" s="17">
        <f>SUM(C23:C25)</f>
        <v>17038</v>
      </c>
      <c r="D22" s="34">
        <f t="shared" si="0"/>
        <v>-4.2082404038032636E-2</v>
      </c>
      <c r="E22" s="19"/>
      <c r="F22" s="16">
        <f>SUM(F23:F25)</f>
        <v>138564</v>
      </c>
      <c r="G22" s="17">
        <f>SUM(G23:G25)</f>
        <v>142071</v>
      </c>
      <c r="H22" s="34">
        <f t="shared" si="1"/>
        <v>-2.4684840678252423E-2</v>
      </c>
      <c r="J22" s="41"/>
    </row>
    <row r="23" spans="1:10" ht="15" customHeight="1" x14ac:dyDescent="0.3">
      <c r="A23" s="90" t="s">
        <v>34</v>
      </c>
      <c r="B23" s="73">
        <f>Hovedtall!$B$23</f>
        <v>14594</v>
      </c>
      <c r="C23" s="74">
        <f>Hovedtall!$C$23</f>
        <v>15075</v>
      </c>
      <c r="D23" s="18">
        <f t="shared" si="0"/>
        <v>-3.1907131011608622E-2</v>
      </c>
      <c r="E23" s="19"/>
      <c r="F23" s="73">
        <f>Hovedtall!$F$23</f>
        <v>123302</v>
      </c>
      <c r="G23" s="74">
        <f>Hovedtall!$G$23</f>
        <v>125586</v>
      </c>
      <c r="H23" s="18">
        <f t="shared" si="1"/>
        <v>-1.8186740560253531E-2</v>
      </c>
      <c r="J23" s="41"/>
    </row>
    <row r="24" spans="1:10" ht="15" customHeight="1" x14ac:dyDescent="0.3">
      <c r="A24" s="90" t="s">
        <v>35</v>
      </c>
      <c r="B24" s="73">
        <f>Hovedtall!$B$24</f>
        <v>1283</v>
      </c>
      <c r="C24" s="74">
        <f>Hovedtall!$C$24</f>
        <v>1485</v>
      </c>
      <c r="D24" s="18">
        <f t="shared" si="0"/>
        <v>-0.13602693602693602</v>
      </c>
      <c r="E24" s="19"/>
      <c r="F24" s="73">
        <f>Hovedtall!$F$24</f>
        <v>11353</v>
      </c>
      <c r="G24" s="74">
        <f>Hovedtall!$G$24</f>
        <v>12583</v>
      </c>
      <c r="H24" s="18">
        <f t="shared" si="1"/>
        <v>-9.7750933799570852E-2</v>
      </c>
      <c r="J24" s="41"/>
    </row>
    <row r="25" spans="1:10" ht="15" customHeight="1" x14ac:dyDescent="0.3">
      <c r="A25" s="90" t="s">
        <v>36</v>
      </c>
      <c r="B25" s="73">
        <f>Hovedtall!$B$25</f>
        <v>444</v>
      </c>
      <c r="C25" s="74">
        <f>Hovedtall!$C$25</f>
        <v>478</v>
      </c>
      <c r="D25" s="18">
        <f t="shared" si="0"/>
        <v>-7.1129707112970716E-2</v>
      </c>
      <c r="E25" s="19"/>
      <c r="F25" s="73">
        <f>Hovedtall!$F$25</f>
        <v>3909</v>
      </c>
      <c r="G25" s="74">
        <f>Hovedtall!$G$25</f>
        <v>3902</v>
      </c>
      <c r="H25" s="18">
        <f t="shared" si="1"/>
        <v>1.7939518195797027E-3</v>
      </c>
      <c r="J25" s="41"/>
    </row>
    <row r="26" spans="1:10" ht="15" customHeight="1" x14ac:dyDescent="0.3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3">
      <c r="A27" s="89" t="s">
        <v>21</v>
      </c>
      <c r="B27" s="75">
        <f>Hovedtall!$B$27</f>
        <v>3206</v>
      </c>
      <c r="C27" s="76">
        <f>Hovedtall!$C$27</f>
        <v>3933</v>
      </c>
      <c r="D27" s="34">
        <f t="shared" si="0"/>
        <v>-0.1848461734045258</v>
      </c>
      <c r="E27" s="19"/>
      <c r="F27" s="77">
        <f>Hovedtall!$F$27</f>
        <v>28481</v>
      </c>
      <c r="G27" s="78">
        <f>Hovedtall!$G$27</f>
        <v>34964</v>
      </c>
      <c r="H27" s="34">
        <f>(F27-G27)/G27</f>
        <v>-0.18541928841093697</v>
      </c>
      <c r="J27" s="41"/>
    </row>
    <row r="28" spans="1:10" ht="15" customHeight="1" x14ac:dyDescent="0.3">
      <c r="A28" s="89" t="s">
        <v>19</v>
      </c>
      <c r="B28" s="16">
        <f>B22+B17+B27</f>
        <v>63364</v>
      </c>
      <c r="C28" s="17">
        <f>C22+C17+C27</f>
        <v>66313</v>
      </c>
      <c r="D28" s="34">
        <f t="shared" si="0"/>
        <v>-4.4470918221163273E-2</v>
      </c>
      <c r="E28" s="19"/>
      <c r="F28" s="16">
        <f>F22+F17+F27</f>
        <v>531470</v>
      </c>
      <c r="G28" s="17">
        <f>G22+G17+G27</f>
        <v>545068</v>
      </c>
      <c r="H28" s="34">
        <f>(F28-G28)/G28</f>
        <v>-2.4947346019212283E-2</v>
      </c>
      <c r="J28" s="41"/>
    </row>
    <row r="29" spans="1:10" ht="15" customHeight="1" x14ac:dyDescent="0.3">
      <c r="A29" s="89" t="s">
        <v>24</v>
      </c>
      <c r="B29" s="75">
        <f>Hovedtall!$B$29</f>
        <v>10233</v>
      </c>
      <c r="C29" s="76">
        <f>Hovedtall!$C$29</f>
        <v>10053</v>
      </c>
      <c r="D29" s="18">
        <f>(B29-C29)/C29</f>
        <v>1.7905102954341987E-2</v>
      </c>
      <c r="E29" s="19"/>
      <c r="F29" s="75">
        <f>Hovedtall!$F$29</f>
        <v>86735</v>
      </c>
      <c r="G29" s="76">
        <f>Hovedtall!$G$29</f>
        <v>81710</v>
      </c>
      <c r="H29" s="18">
        <f>(F29-G29)/G29</f>
        <v>6.1497980663321503E-2</v>
      </c>
    </row>
    <row r="30" spans="1:10" ht="15" customHeight="1" x14ac:dyDescent="0.3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3">
      <c r="A31" s="89" t="s">
        <v>38</v>
      </c>
      <c r="B31" s="16">
        <f>SUM(B28:B29)</f>
        <v>73597</v>
      </c>
      <c r="C31" s="17">
        <f>SUM(C28:C29)</f>
        <v>76366</v>
      </c>
      <c r="D31" s="34">
        <f t="shared" si="0"/>
        <v>-3.6259591965010607E-2</v>
      </c>
      <c r="E31" s="19"/>
      <c r="F31" s="16">
        <f>SUM(F28:F29)</f>
        <v>618205</v>
      </c>
      <c r="G31" s="17">
        <f>SUM(G28:G29)</f>
        <v>626778</v>
      </c>
      <c r="H31" s="34">
        <f t="shared" si="1"/>
        <v>-1.3677889140971764E-2</v>
      </c>
      <c r="J31" s="41"/>
    </row>
    <row r="32" spans="1:10" ht="15" customHeight="1" x14ac:dyDescent="0.3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3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3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3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3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3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3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3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3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3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3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3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3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3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3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3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3">
      <c r="A48" s="2"/>
      <c r="B48" s="2"/>
      <c r="C48" s="2"/>
      <c r="D48" s="2"/>
      <c r="H48" s="2"/>
      <c r="I48" s="42"/>
      <c r="J48" s="42"/>
    </row>
    <row r="49" spans="1:10" ht="15" customHeight="1" x14ac:dyDescent="0.3">
      <c r="A49" s="2"/>
      <c r="B49" s="2"/>
      <c r="C49" s="2"/>
      <c r="D49" s="2"/>
      <c r="H49" s="2"/>
      <c r="I49" s="42"/>
      <c r="J49" s="42"/>
    </row>
    <row r="50" spans="1:10" ht="15" customHeight="1" x14ac:dyDescent="0.3">
      <c r="A50" s="2"/>
      <c r="I50" s="42"/>
      <c r="J50" s="42"/>
    </row>
    <row r="51" spans="1:10" ht="15" customHeight="1" x14ac:dyDescent="0.3">
      <c r="I51" s="42"/>
      <c r="J51" s="42"/>
    </row>
    <row r="52" spans="1:10" ht="15" customHeight="1" x14ac:dyDescent="0.3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5" zoomScaleSheetLayoutView="163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2.44140625" style="98" bestFit="1" customWidth="1"/>
    <col min="2" max="2" width="5.88671875" style="98" customWidth="1"/>
    <col min="3" max="17" width="15.77734375" style="98" customWidth="1"/>
    <col min="18" max="18" width="9.44140625" style="98" hidden="1" customWidth="1"/>
    <col min="19" max="19" width="15.33203125" style="98" hidden="1" customWidth="1"/>
    <col min="20" max="20" width="6.6640625" style="98" hidden="1" customWidth="1"/>
    <col min="21" max="21" width="30.109375" style="98" hidden="1" customWidth="1"/>
    <col min="22" max="22" width="22.88671875" style="98" hidden="1" customWidth="1"/>
    <col min="23" max="23" width="25.88671875" style="98" hidden="1" customWidth="1"/>
    <col min="24" max="24" width="29" style="98" hidden="1" customWidth="1"/>
    <col min="25" max="25" width="22.109375" style="98" hidden="1" customWidth="1"/>
    <col min="26" max="26" width="24.6640625" style="98" hidden="1" customWidth="1"/>
    <col min="27" max="27" width="19.33203125" style="98" hidden="1" customWidth="1"/>
    <col min="28" max="28" width="18.109375" style="98" hidden="1" customWidth="1"/>
    <col min="29" max="29" width="20.33203125" style="98" hidden="1" customWidth="1"/>
    <col min="30" max="30" width="15.5546875" style="98" hidden="1" customWidth="1"/>
    <col min="31" max="31" width="33.88671875" style="98" hidden="1" customWidth="1"/>
    <col min="32" max="32" width="0" style="98" hidden="1" customWidth="1"/>
    <col min="33" max="33" width="9.88671875" style="98" hidden="1" customWidth="1"/>
    <col min="34" max="16384" width="8.88671875" style="98"/>
  </cols>
  <sheetData>
    <row r="1" spans="1:33" ht="15.6" x14ac:dyDescent="0.3">
      <c r="A1" s="97" t="s">
        <v>246</v>
      </c>
    </row>
    <row r="4" spans="1:33" ht="41.4" x14ac:dyDescent="0.25">
      <c r="A4" s="99" t="s">
        <v>219</v>
      </c>
      <c r="B4" s="99" t="s">
        <v>46</v>
      </c>
      <c r="C4" s="99" t="s">
        <v>247</v>
      </c>
      <c r="D4" s="99" t="s">
        <v>248</v>
      </c>
      <c r="E4" s="99" t="s">
        <v>249</v>
      </c>
      <c r="F4" s="99" t="s">
        <v>250</v>
      </c>
      <c r="G4" s="99" t="s">
        <v>251</v>
      </c>
      <c r="H4" s="99" t="s">
        <v>252</v>
      </c>
      <c r="I4" s="99" t="s">
        <v>253</v>
      </c>
      <c r="J4" s="99" t="s">
        <v>254</v>
      </c>
      <c r="K4" s="99" t="s">
        <v>255</v>
      </c>
      <c r="L4" s="99" t="s">
        <v>256</v>
      </c>
      <c r="M4" s="99" t="s">
        <v>257</v>
      </c>
      <c r="N4" s="99" t="s">
        <v>258</v>
      </c>
      <c r="O4" s="99" t="s">
        <v>235</v>
      </c>
      <c r="P4" s="99" t="s">
        <v>48</v>
      </c>
      <c r="Q4" s="99" t="s">
        <v>229</v>
      </c>
      <c r="R4" s="99" t="s">
        <v>49</v>
      </c>
      <c r="S4" s="100" t="s">
        <v>50</v>
      </c>
      <c r="T4" s="100" t="s">
        <v>51</v>
      </c>
      <c r="U4" s="100" t="s">
        <v>236</v>
      </c>
      <c r="V4" s="100" t="s">
        <v>237</v>
      </c>
      <c r="W4" s="100" t="s">
        <v>238</v>
      </c>
      <c r="X4" s="100" t="s">
        <v>239</v>
      </c>
      <c r="Y4" s="100" t="s">
        <v>240</v>
      </c>
      <c r="Z4" s="100" t="s">
        <v>241</v>
      </c>
      <c r="AA4" s="100" t="s">
        <v>54</v>
      </c>
      <c r="AB4" s="100" t="s">
        <v>242</v>
      </c>
      <c r="AC4" s="100" t="s">
        <v>243</v>
      </c>
      <c r="AD4" s="100" t="s">
        <v>57</v>
      </c>
      <c r="AE4" s="100" t="s">
        <v>45</v>
      </c>
      <c r="AF4" s="100" t="s">
        <v>244</v>
      </c>
      <c r="AG4" s="100" t="s">
        <v>245</v>
      </c>
    </row>
    <row r="5" spans="1:33" x14ac:dyDescent="0.25">
      <c r="A5" s="101" t="s">
        <v>61</v>
      </c>
      <c r="B5" s="101" t="s">
        <v>59</v>
      </c>
      <c r="C5" s="102">
        <v>31095</v>
      </c>
      <c r="D5" s="102">
        <v>1368</v>
      </c>
      <c r="E5" s="102">
        <v>32463</v>
      </c>
      <c r="F5" s="103">
        <v>-6.4412934463081412E-2</v>
      </c>
      <c r="G5" s="102">
        <v>47</v>
      </c>
      <c r="H5" s="102">
        <v>0</v>
      </c>
      <c r="I5" s="102">
        <v>47</v>
      </c>
      <c r="J5" s="116">
        <v>1.4736842105263199</v>
      </c>
      <c r="K5" s="106">
        <v>384</v>
      </c>
      <c r="L5" s="103">
        <v>0.84615384615384603</v>
      </c>
      <c r="M5" s="106">
        <v>32894</v>
      </c>
      <c r="N5" s="103">
        <v>-5.8153185397279893E-2</v>
      </c>
      <c r="O5" s="106">
        <v>1050</v>
      </c>
      <c r="P5" s="106">
        <v>33944</v>
      </c>
      <c r="Q5" s="103">
        <v>-4.7667143618662901E-2</v>
      </c>
      <c r="R5" s="104">
        <v>4</v>
      </c>
      <c r="S5" s="105" t="s">
        <v>60</v>
      </c>
      <c r="T5" s="101" t="s">
        <v>60</v>
      </c>
      <c r="U5" s="106">
        <v>33008</v>
      </c>
      <c r="V5" s="106">
        <v>34698</v>
      </c>
      <c r="W5" s="106">
        <v>1690</v>
      </c>
      <c r="X5" s="106">
        <v>19</v>
      </c>
      <c r="Y5" s="106">
        <v>19</v>
      </c>
      <c r="Z5" s="106">
        <v>0</v>
      </c>
      <c r="AA5" s="106">
        <v>208</v>
      </c>
      <c r="AB5" s="106">
        <v>718</v>
      </c>
      <c r="AC5" s="106">
        <v>34925</v>
      </c>
      <c r="AD5" s="106">
        <v>35643</v>
      </c>
      <c r="AE5" s="101" t="s">
        <v>58</v>
      </c>
      <c r="AF5" s="106">
        <v>4032</v>
      </c>
      <c r="AG5" s="106">
        <v>18</v>
      </c>
    </row>
    <row r="6" spans="1:33" x14ac:dyDescent="0.25">
      <c r="A6" s="101" t="s">
        <v>65</v>
      </c>
      <c r="B6" s="101" t="s">
        <v>63</v>
      </c>
      <c r="C6" s="102">
        <v>3637</v>
      </c>
      <c r="D6" s="102">
        <v>20</v>
      </c>
      <c r="E6" s="102">
        <v>3657</v>
      </c>
      <c r="F6" s="103">
        <v>3.6858519988658904E-2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3657</v>
      </c>
      <c r="N6" s="103">
        <v>3.6858519988658904E-2</v>
      </c>
      <c r="O6" s="106">
        <v>915</v>
      </c>
      <c r="P6" s="106">
        <v>4572</v>
      </c>
      <c r="Q6" s="103">
        <v>2.4193548387096801E-2</v>
      </c>
      <c r="R6" s="104">
        <v>5</v>
      </c>
      <c r="S6" s="107"/>
      <c r="T6" s="101" t="s">
        <v>60</v>
      </c>
      <c r="U6" s="106">
        <v>3513</v>
      </c>
      <c r="V6" s="106">
        <v>3527</v>
      </c>
      <c r="W6" s="106">
        <v>14</v>
      </c>
      <c r="X6" s="106">
        <v>0</v>
      </c>
      <c r="Y6" s="106">
        <v>0</v>
      </c>
      <c r="Z6" s="106">
        <v>0</v>
      </c>
      <c r="AA6" s="106">
        <v>0</v>
      </c>
      <c r="AB6" s="106">
        <v>937</v>
      </c>
      <c r="AC6" s="106">
        <v>3527</v>
      </c>
      <c r="AD6" s="106">
        <v>4464</v>
      </c>
      <c r="AE6" s="101" t="s">
        <v>62</v>
      </c>
      <c r="AF6" s="106">
        <v>4032</v>
      </c>
      <c r="AG6" s="106">
        <v>18</v>
      </c>
    </row>
    <row r="7" spans="1:33" x14ac:dyDescent="0.25">
      <c r="A7" s="101" t="s">
        <v>68</v>
      </c>
      <c r="B7" s="101" t="s">
        <v>67</v>
      </c>
      <c r="C7" s="102">
        <v>20908</v>
      </c>
      <c r="D7" s="102">
        <v>0</v>
      </c>
      <c r="E7" s="102">
        <v>20908</v>
      </c>
      <c r="F7" s="103">
        <v>5.1763167161326E-2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20908</v>
      </c>
      <c r="N7" s="103">
        <v>5.1763167161326E-2</v>
      </c>
      <c r="O7" s="106">
        <v>54</v>
      </c>
      <c r="P7" s="106">
        <v>20962</v>
      </c>
      <c r="Q7" s="103">
        <v>5.4479601589617198E-2</v>
      </c>
      <c r="R7" s="104">
        <v>4</v>
      </c>
      <c r="S7" s="107"/>
      <c r="T7" s="101" t="s">
        <v>60</v>
      </c>
      <c r="U7" s="106">
        <v>19879</v>
      </c>
      <c r="V7" s="106">
        <v>19879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19879</v>
      </c>
      <c r="AD7" s="106">
        <v>19879</v>
      </c>
      <c r="AE7" s="101" t="s">
        <v>66</v>
      </c>
      <c r="AF7" s="106">
        <v>4032</v>
      </c>
      <c r="AG7" s="106">
        <v>18</v>
      </c>
    </row>
    <row r="8" spans="1:33" x14ac:dyDescent="0.25">
      <c r="A8" s="101" t="s">
        <v>71</v>
      </c>
      <c r="B8" s="101" t="s">
        <v>70</v>
      </c>
      <c r="C8" s="102">
        <v>304945</v>
      </c>
      <c r="D8" s="102">
        <v>25318</v>
      </c>
      <c r="E8" s="102">
        <v>330263</v>
      </c>
      <c r="F8" s="103">
        <v>2.1316139406871399E-2</v>
      </c>
      <c r="G8" s="102">
        <v>192972</v>
      </c>
      <c r="H8" s="102">
        <v>8258</v>
      </c>
      <c r="I8" s="102">
        <v>201230</v>
      </c>
      <c r="J8" s="116">
        <v>-1.7872830564394898E-2</v>
      </c>
      <c r="K8" s="106">
        <v>14579</v>
      </c>
      <c r="L8" s="103">
        <v>-0.13390364165627</v>
      </c>
      <c r="M8" s="106">
        <v>546072</v>
      </c>
      <c r="N8" s="103">
        <v>1.79234812280428E-3</v>
      </c>
      <c r="O8" s="106">
        <v>6588</v>
      </c>
      <c r="P8" s="106">
        <v>552660</v>
      </c>
      <c r="Q8" s="103">
        <v>2.0288609550332603E-3</v>
      </c>
      <c r="R8" s="104">
        <v>2</v>
      </c>
      <c r="S8" s="107"/>
      <c r="T8" s="101" t="s">
        <v>60</v>
      </c>
      <c r="U8" s="106">
        <v>296006</v>
      </c>
      <c r="V8" s="106">
        <v>323370</v>
      </c>
      <c r="W8" s="106">
        <v>27364</v>
      </c>
      <c r="X8" s="106">
        <v>197076</v>
      </c>
      <c r="Y8" s="106">
        <v>204892</v>
      </c>
      <c r="Z8" s="106">
        <v>7816</v>
      </c>
      <c r="AA8" s="106">
        <v>16833</v>
      </c>
      <c r="AB8" s="106">
        <v>6446</v>
      </c>
      <c r="AC8" s="106">
        <v>545095</v>
      </c>
      <c r="AD8" s="106">
        <v>551541</v>
      </c>
      <c r="AE8" s="101" t="s">
        <v>69</v>
      </c>
      <c r="AF8" s="106">
        <v>4032</v>
      </c>
      <c r="AG8" s="106">
        <v>18</v>
      </c>
    </row>
    <row r="9" spans="1:33" x14ac:dyDescent="0.25">
      <c r="A9" s="101" t="s">
        <v>74</v>
      </c>
      <c r="B9" s="101" t="s">
        <v>73</v>
      </c>
      <c r="C9" s="102">
        <v>452</v>
      </c>
      <c r="D9" s="102">
        <v>4</v>
      </c>
      <c r="E9" s="102">
        <v>456</v>
      </c>
      <c r="F9" s="103">
        <v>-0.04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456</v>
      </c>
      <c r="N9" s="103">
        <v>-0.04</v>
      </c>
      <c r="O9" s="106">
        <v>754</v>
      </c>
      <c r="P9" s="106">
        <v>1210</v>
      </c>
      <c r="Q9" s="103">
        <v>6.7961165048543701E-2</v>
      </c>
      <c r="R9" s="104">
        <v>5</v>
      </c>
      <c r="S9" s="107"/>
      <c r="T9" s="101" t="s">
        <v>60</v>
      </c>
      <c r="U9" s="106">
        <v>465</v>
      </c>
      <c r="V9" s="106">
        <v>475</v>
      </c>
      <c r="W9" s="106">
        <v>10</v>
      </c>
      <c r="X9" s="106">
        <v>0</v>
      </c>
      <c r="Y9" s="106">
        <v>0</v>
      </c>
      <c r="Z9" s="106">
        <v>0</v>
      </c>
      <c r="AA9" s="106">
        <v>0</v>
      </c>
      <c r="AB9" s="106">
        <v>658</v>
      </c>
      <c r="AC9" s="106">
        <v>475</v>
      </c>
      <c r="AD9" s="106">
        <v>1133</v>
      </c>
      <c r="AE9" s="101" t="s">
        <v>72</v>
      </c>
      <c r="AF9" s="106">
        <v>4032</v>
      </c>
      <c r="AG9" s="106">
        <v>18</v>
      </c>
    </row>
    <row r="10" spans="1:33" x14ac:dyDescent="0.25">
      <c r="A10" s="101" t="s">
        <v>77</v>
      </c>
      <c r="B10" s="101" t="s">
        <v>76</v>
      </c>
      <c r="C10" s="102">
        <v>107810</v>
      </c>
      <c r="D10" s="102">
        <v>42332</v>
      </c>
      <c r="E10" s="102">
        <v>150142</v>
      </c>
      <c r="F10" s="103">
        <v>7.7538072887510898E-2</v>
      </c>
      <c r="G10" s="102">
        <v>4366</v>
      </c>
      <c r="H10" s="102">
        <v>0</v>
      </c>
      <c r="I10" s="102">
        <v>4366</v>
      </c>
      <c r="J10" s="116">
        <v>-4.2753782065336497E-2</v>
      </c>
      <c r="K10" s="106">
        <v>0</v>
      </c>
      <c r="L10" s="103">
        <v>0</v>
      </c>
      <c r="M10" s="106">
        <v>154508</v>
      </c>
      <c r="N10" s="103">
        <v>7.3725321232253199E-2</v>
      </c>
      <c r="O10" s="106">
        <v>11600</v>
      </c>
      <c r="P10" s="106">
        <v>166108</v>
      </c>
      <c r="Q10" s="103">
        <v>7.2778821873042313E-2</v>
      </c>
      <c r="R10" s="104">
        <v>3</v>
      </c>
      <c r="S10" s="107"/>
      <c r="T10" s="101" t="s">
        <v>60</v>
      </c>
      <c r="U10" s="106">
        <v>101054</v>
      </c>
      <c r="V10" s="106">
        <v>139338</v>
      </c>
      <c r="W10" s="106">
        <v>38284</v>
      </c>
      <c r="X10" s="106">
        <v>4561</v>
      </c>
      <c r="Y10" s="106">
        <v>4561</v>
      </c>
      <c r="Z10" s="106">
        <v>0</v>
      </c>
      <c r="AA10" s="106">
        <v>0</v>
      </c>
      <c r="AB10" s="106">
        <v>10940</v>
      </c>
      <c r="AC10" s="106">
        <v>143899</v>
      </c>
      <c r="AD10" s="106">
        <v>154839</v>
      </c>
      <c r="AE10" s="101" t="s">
        <v>75</v>
      </c>
      <c r="AF10" s="106">
        <v>4032</v>
      </c>
      <c r="AG10" s="106">
        <v>18</v>
      </c>
    </row>
    <row r="11" spans="1:33" x14ac:dyDescent="0.25">
      <c r="A11" s="101" t="s">
        <v>80</v>
      </c>
      <c r="B11" s="101" t="s">
        <v>79</v>
      </c>
      <c r="C11" s="102">
        <v>8252</v>
      </c>
      <c r="D11" s="102">
        <v>74</v>
      </c>
      <c r="E11" s="102">
        <v>8326</v>
      </c>
      <c r="F11" s="103">
        <v>6.8531827515400406E-2</v>
      </c>
      <c r="G11" s="102">
        <v>0</v>
      </c>
      <c r="H11" s="102">
        <v>0</v>
      </c>
      <c r="I11" s="102">
        <v>0</v>
      </c>
      <c r="J11" s="116">
        <v>0</v>
      </c>
      <c r="K11" s="106">
        <v>1437</v>
      </c>
      <c r="L11" s="103">
        <v>0.54184549356223211</v>
      </c>
      <c r="M11" s="106">
        <v>9763</v>
      </c>
      <c r="N11" s="103">
        <v>0.119096744612563</v>
      </c>
      <c r="O11" s="106">
        <v>2384</v>
      </c>
      <c r="P11" s="106">
        <v>12147</v>
      </c>
      <c r="Q11" s="103">
        <v>9.8778833107191294E-2</v>
      </c>
      <c r="R11" s="104">
        <v>5</v>
      </c>
      <c r="S11" s="107"/>
      <c r="T11" s="101" t="s">
        <v>60</v>
      </c>
      <c r="U11" s="106">
        <v>7656</v>
      </c>
      <c r="V11" s="106">
        <v>7792</v>
      </c>
      <c r="W11" s="106">
        <v>136</v>
      </c>
      <c r="X11" s="106">
        <v>0</v>
      </c>
      <c r="Y11" s="106">
        <v>0</v>
      </c>
      <c r="Z11" s="106">
        <v>0</v>
      </c>
      <c r="AA11" s="106">
        <v>932</v>
      </c>
      <c r="AB11" s="106">
        <v>2331</v>
      </c>
      <c r="AC11" s="106">
        <v>8724</v>
      </c>
      <c r="AD11" s="106">
        <v>11055</v>
      </c>
      <c r="AE11" s="101" t="s">
        <v>78</v>
      </c>
      <c r="AF11" s="106">
        <v>4032</v>
      </c>
      <c r="AG11" s="106">
        <v>18</v>
      </c>
    </row>
    <row r="12" spans="1:33" x14ac:dyDescent="0.25">
      <c r="A12" s="101" t="s">
        <v>83</v>
      </c>
      <c r="B12" s="101" t="s">
        <v>82</v>
      </c>
      <c r="C12" s="102">
        <v>1332</v>
      </c>
      <c r="D12" s="102">
        <v>38</v>
      </c>
      <c r="E12" s="102">
        <v>1370</v>
      </c>
      <c r="F12" s="103">
        <v>0.17798796216681001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1370</v>
      </c>
      <c r="N12" s="103">
        <v>0.17798796216681001</v>
      </c>
      <c r="O12" s="106">
        <v>1316</v>
      </c>
      <c r="P12" s="106">
        <v>2686</v>
      </c>
      <c r="Q12" s="103">
        <v>0.16277056277056301</v>
      </c>
      <c r="R12" s="104">
        <v>5</v>
      </c>
      <c r="S12" s="107"/>
      <c r="T12" s="101" t="s">
        <v>60</v>
      </c>
      <c r="U12" s="106">
        <v>1141</v>
      </c>
      <c r="V12" s="106">
        <v>1163</v>
      </c>
      <c r="W12" s="106">
        <v>22</v>
      </c>
      <c r="X12" s="106">
        <v>0</v>
      </c>
      <c r="Y12" s="106">
        <v>0</v>
      </c>
      <c r="Z12" s="106">
        <v>0</v>
      </c>
      <c r="AA12" s="106">
        <v>0</v>
      </c>
      <c r="AB12" s="106">
        <v>1147</v>
      </c>
      <c r="AC12" s="106">
        <v>1163</v>
      </c>
      <c r="AD12" s="106">
        <v>2310</v>
      </c>
      <c r="AE12" s="101" t="s">
        <v>81</v>
      </c>
      <c r="AF12" s="106">
        <v>4032</v>
      </c>
      <c r="AG12" s="106">
        <v>18</v>
      </c>
    </row>
    <row r="13" spans="1:33" x14ac:dyDescent="0.25">
      <c r="A13" s="101" t="s">
        <v>86</v>
      </c>
      <c r="B13" s="101" t="s">
        <v>85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-1</v>
      </c>
      <c r="O13" s="106">
        <v>0</v>
      </c>
      <c r="P13" s="106">
        <v>0</v>
      </c>
      <c r="Q13" s="103">
        <v>-1</v>
      </c>
      <c r="R13" s="104">
        <v>5</v>
      </c>
      <c r="S13" s="107"/>
      <c r="T13" s="101" t="s">
        <v>60</v>
      </c>
      <c r="U13" s="106">
        <v>263</v>
      </c>
      <c r="V13" s="106">
        <v>263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263</v>
      </c>
      <c r="AD13" s="106">
        <v>263</v>
      </c>
      <c r="AE13" s="101" t="s">
        <v>84</v>
      </c>
      <c r="AF13" s="106">
        <v>4032</v>
      </c>
      <c r="AG13" s="106">
        <v>18</v>
      </c>
    </row>
    <row r="14" spans="1:33" x14ac:dyDescent="0.25">
      <c r="A14" s="101" t="s">
        <v>89</v>
      </c>
      <c r="B14" s="101" t="s">
        <v>88</v>
      </c>
      <c r="C14" s="102">
        <v>9451</v>
      </c>
      <c r="D14" s="102">
        <v>126</v>
      </c>
      <c r="E14" s="102">
        <v>9577</v>
      </c>
      <c r="F14" s="103">
        <v>-0.13047031051389102</v>
      </c>
      <c r="G14" s="102">
        <v>0</v>
      </c>
      <c r="H14" s="102">
        <v>0</v>
      </c>
      <c r="I14" s="102">
        <v>0</v>
      </c>
      <c r="J14" s="116">
        <v>0</v>
      </c>
      <c r="K14" s="106">
        <v>3199</v>
      </c>
      <c r="L14" s="103">
        <v>-9.7092859158904907E-2</v>
      </c>
      <c r="M14" s="106">
        <v>12776</v>
      </c>
      <c r="N14" s="103">
        <v>-0.12234663735659801</v>
      </c>
      <c r="O14" s="106">
        <v>718</v>
      </c>
      <c r="P14" s="106">
        <v>13494</v>
      </c>
      <c r="Q14" s="103">
        <v>-0.10665342601787499</v>
      </c>
      <c r="R14" s="104">
        <v>5</v>
      </c>
      <c r="S14" s="107"/>
      <c r="T14" s="101" t="s">
        <v>60</v>
      </c>
      <c r="U14" s="106">
        <v>10862</v>
      </c>
      <c r="V14" s="106">
        <v>11014</v>
      </c>
      <c r="W14" s="106">
        <v>152</v>
      </c>
      <c r="X14" s="106">
        <v>0</v>
      </c>
      <c r="Y14" s="106">
        <v>0</v>
      </c>
      <c r="Z14" s="106">
        <v>0</v>
      </c>
      <c r="AA14" s="106">
        <v>3543</v>
      </c>
      <c r="AB14" s="106">
        <v>548</v>
      </c>
      <c r="AC14" s="106">
        <v>14557</v>
      </c>
      <c r="AD14" s="106">
        <v>15105</v>
      </c>
      <c r="AE14" s="101" t="s">
        <v>87</v>
      </c>
      <c r="AF14" s="106">
        <v>4032</v>
      </c>
      <c r="AG14" s="106">
        <v>18</v>
      </c>
    </row>
    <row r="15" spans="1:33" x14ac:dyDescent="0.25">
      <c r="A15" s="101" t="s">
        <v>92</v>
      </c>
      <c r="B15" s="101" t="s">
        <v>91</v>
      </c>
      <c r="C15" s="102">
        <v>7803</v>
      </c>
      <c r="D15" s="102">
        <v>32</v>
      </c>
      <c r="E15" s="102">
        <v>7835</v>
      </c>
      <c r="F15" s="103">
        <v>6.2372881355932198E-2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7835</v>
      </c>
      <c r="N15" s="103">
        <v>6.2372881355932198E-2</v>
      </c>
      <c r="O15" s="106">
        <v>234</v>
      </c>
      <c r="P15" s="106">
        <v>8069</v>
      </c>
      <c r="Q15" s="103">
        <v>5.8923884514435698E-2</v>
      </c>
      <c r="R15" s="104">
        <v>5</v>
      </c>
      <c r="S15" s="107"/>
      <c r="T15" s="101" t="s">
        <v>60</v>
      </c>
      <c r="U15" s="106">
        <v>7319</v>
      </c>
      <c r="V15" s="106">
        <v>7375</v>
      </c>
      <c r="W15" s="106">
        <v>56</v>
      </c>
      <c r="X15" s="106">
        <v>0</v>
      </c>
      <c r="Y15" s="106">
        <v>0</v>
      </c>
      <c r="Z15" s="106">
        <v>0</v>
      </c>
      <c r="AA15" s="106">
        <v>0</v>
      </c>
      <c r="AB15" s="106">
        <v>245</v>
      </c>
      <c r="AC15" s="106">
        <v>7375</v>
      </c>
      <c r="AD15" s="106">
        <v>7620</v>
      </c>
      <c r="AE15" s="101" t="s">
        <v>90</v>
      </c>
      <c r="AF15" s="106">
        <v>4032</v>
      </c>
      <c r="AG15" s="106">
        <v>18</v>
      </c>
    </row>
    <row r="16" spans="1:33" x14ac:dyDescent="0.25">
      <c r="A16" s="101" t="s">
        <v>95</v>
      </c>
      <c r="B16" s="101" t="s">
        <v>94</v>
      </c>
      <c r="C16" s="102">
        <v>9823</v>
      </c>
      <c r="D16" s="102">
        <v>1016</v>
      </c>
      <c r="E16" s="102">
        <v>10839</v>
      </c>
      <c r="F16" s="103">
        <v>-0.114750081672656</v>
      </c>
      <c r="G16" s="102">
        <v>0</v>
      </c>
      <c r="H16" s="102">
        <v>0</v>
      </c>
      <c r="I16" s="102">
        <v>0</v>
      </c>
      <c r="J16" s="116">
        <v>0</v>
      </c>
      <c r="K16" s="106">
        <v>1652</v>
      </c>
      <c r="L16" s="103">
        <v>-0.55133079847908695</v>
      </c>
      <c r="M16" s="106">
        <v>12491</v>
      </c>
      <c r="N16" s="103">
        <v>-0.21568504332537999</v>
      </c>
      <c r="O16" s="106">
        <v>2689</v>
      </c>
      <c r="P16" s="106">
        <v>15180</v>
      </c>
      <c r="Q16" s="103">
        <v>-0.157649409022807</v>
      </c>
      <c r="R16" s="104">
        <v>5</v>
      </c>
      <c r="S16" s="107"/>
      <c r="T16" s="101" t="s">
        <v>60</v>
      </c>
      <c r="U16" s="106">
        <v>11094</v>
      </c>
      <c r="V16" s="106">
        <v>12244</v>
      </c>
      <c r="W16" s="106">
        <v>1150</v>
      </c>
      <c r="X16" s="106">
        <v>0</v>
      </c>
      <c r="Y16" s="106">
        <v>0</v>
      </c>
      <c r="Z16" s="106">
        <v>0</v>
      </c>
      <c r="AA16" s="106">
        <v>3682</v>
      </c>
      <c r="AB16" s="106">
        <v>2095</v>
      </c>
      <c r="AC16" s="106">
        <v>15926</v>
      </c>
      <c r="AD16" s="106">
        <v>18021</v>
      </c>
      <c r="AE16" s="101" t="s">
        <v>93</v>
      </c>
      <c r="AF16" s="106">
        <v>4032</v>
      </c>
      <c r="AG16" s="106">
        <v>18</v>
      </c>
    </row>
    <row r="17" spans="1:33" x14ac:dyDescent="0.25">
      <c r="A17" s="101" t="s">
        <v>98</v>
      </c>
      <c r="B17" s="101" t="s">
        <v>97</v>
      </c>
      <c r="C17" s="102">
        <v>57457</v>
      </c>
      <c r="D17" s="102">
        <v>410</v>
      </c>
      <c r="E17" s="102">
        <v>57867</v>
      </c>
      <c r="F17" s="103">
        <v>5.6429823280268701E-2</v>
      </c>
      <c r="G17" s="102">
        <v>2171</v>
      </c>
      <c r="H17" s="102">
        <v>0</v>
      </c>
      <c r="I17" s="102">
        <v>2171</v>
      </c>
      <c r="J17" s="116">
        <v>-0.37254335260115601</v>
      </c>
      <c r="K17" s="106">
        <v>0</v>
      </c>
      <c r="L17" s="103">
        <v>0</v>
      </c>
      <c r="M17" s="106">
        <v>60038</v>
      </c>
      <c r="N17" s="103">
        <v>3.0943059276049199E-2</v>
      </c>
      <c r="O17" s="106">
        <v>1104</v>
      </c>
      <c r="P17" s="106">
        <v>61142</v>
      </c>
      <c r="Q17" s="103">
        <v>3.2472686131140301E-2</v>
      </c>
      <c r="R17" s="104">
        <v>4</v>
      </c>
      <c r="S17" s="107"/>
      <c r="T17" s="101" t="s">
        <v>60</v>
      </c>
      <c r="U17" s="106">
        <v>54418</v>
      </c>
      <c r="V17" s="106">
        <v>54776</v>
      </c>
      <c r="W17" s="106">
        <v>358</v>
      </c>
      <c r="X17" s="106">
        <v>3460</v>
      </c>
      <c r="Y17" s="106">
        <v>3460</v>
      </c>
      <c r="Z17" s="106">
        <v>0</v>
      </c>
      <c r="AA17" s="106">
        <v>0</v>
      </c>
      <c r="AB17" s="106">
        <v>983</v>
      </c>
      <c r="AC17" s="106">
        <v>58236</v>
      </c>
      <c r="AD17" s="106">
        <v>59219</v>
      </c>
      <c r="AE17" s="101" t="s">
        <v>96</v>
      </c>
      <c r="AF17" s="106">
        <v>4032</v>
      </c>
      <c r="AG17" s="106">
        <v>18</v>
      </c>
    </row>
    <row r="18" spans="1:33" x14ac:dyDescent="0.25">
      <c r="A18" s="101" t="s">
        <v>101</v>
      </c>
      <c r="B18" s="101" t="s">
        <v>100</v>
      </c>
      <c r="C18" s="102">
        <v>768</v>
      </c>
      <c r="D18" s="102">
        <v>0</v>
      </c>
      <c r="E18" s="102">
        <v>768</v>
      </c>
      <c r="F18" s="103">
        <v>-5.3020961775585698E-2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768</v>
      </c>
      <c r="N18" s="103">
        <v>-5.3020961775585698E-2</v>
      </c>
      <c r="O18" s="106">
        <v>579</v>
      </c>
      <c r="P18" s="106">
        <v>1347</v>
      </c>
      <c r="Q18" s="103">
        <v>4.3377226955848197E-2</v>
      </c>
      <c r="R18" s="104">
        <v>5</v>
      </c>
      <c r="S18" s="107"/>
      <c r="T18" s="101" t="s">
        <v>60</v>
      </c>
      <c r="U18" s="106">
        <v>811</v>
      </c>
      <c r="V18" s="106">
        <v>811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480</v>
      </c>
      <c r="AC18" s="106">
        <v>811</v>
      </c>
      <c r="AD18" s="106">
        <v>1291</v>
      </c>
      <c r="AE18" s="101" t="s">
        <v>99</v>
      </c>
      <c r="AF18" s="106">
        <v>4032</v>
      </c>
      <c r="AG18" s="106">
        <v>18</v>
      </c>
    </row>
    <row r="19" spans="1:33" x14ac:dyDescent="0.25">
      <c r="A19" s="101" t="s">
        <v>104</v>
      </c>
      <c r="B19" s="101" t="s">
        <v>103</v>
      </c>
      <c r="C19" s="102">
        <v>43475</v>
      </c>
      <c r="D19" s="102">
        <v>38</v>
      </c>
      <c r="E19" s="102">
        <v>43513</v>
      </c>
      <c r="F19" s="103">
        <v>3.5653933119124098E-2</v>
      </c>
      <c r="G19" s="102">
        <v>14731</v>
      </c>
      <c r="H19" s="102">
        <v>0</v>
      </c>
      <c r="I19" s="102">
        <v>14731</v>
      </c>
      <c r="J19" s="116">
        <v>-0.20809590366627201</v>
      </c>
      <c r="K19" s="106">
        <v>0</v>
      </c>
      <c r="L19" s="103">
        <v>0</v>
      </c>
      <c r="M19" s="106">
        <v>58244</v>
      </c>
      <c r="N19" s="103">
        <v>-3.9147433888183203E-2</v>
      </c>
      <c r="O19" s="106">
        <v>76</v>
      </c>
      <c r="P19" s="106">
        <v>58320</v>
      </c>
      <c r="Q19" s="103">
        <v>-3.9557326833766997E-2</v>
      </c>
      <c r="R19" s="104">
        <v>4</v>
      </c>
      <c r="S19" s="107"/>
      <c r="T19" s="101" t="s">
        <v>60</v>
      </c>
      <c r="U19" s="106">
        <v>41975</v>
      </c>
      <c r="V19" s="106">
        <v>42015</v>
      </c>
      <c r="W19" s="106">
        <v>40</v>
      </c>
      <c r="X19" s="106">
        <v>18580</v>
      </c>
      <c r="Y19" s="106">
        <v>18602</v>
      </c>
      <c r="Z19" s="106">
        <v>22</v>
      </c>
      <c r="AA19" s="106">
        <v>0</v>
      </c>
      <c r="AB19" s="106">
        <v>105</v>
      </c>
      <c r="AC19" s="106">
        <v>60617</v>
      </c>
      <c r="AD19" s="106">
        <v>60722</v>
      </c>
      <c r="AE19" s="101" t="s">
        <v>102</v>
      </c>
      <c r="AF19" s="106">
        <v>4032</v>
      </c>
      <c r="AG19" s="106">
        <v>18</v>
      </c>
    </row>
    <row r="20" spans="1:33" x14ac:dyDescent="0.25">
      <c r="A20" s="101" t="s">
        <v>107</v>
      </c>
      <c r="B20" s="101" t="s">
        <v>106</v>
      </c>
      <c r="C20" s="102">
        <v>1359</v>
      </c>
      <c r="D20" s="102">
        <v>8</v>
      </c>
      <c r="E20" s="102">
        <v>1367</v>
      </c>
      <c r="F20" s="103">
        <v>0.21511111111111098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1367</v>
      </c>
      <c r="N20" s="103">
        <v>0.21511111111111098</v>
      </c>
      <c r="O20" s="106">
        <v>1153</v>
      </c>
      <c r="P20" s="106">
        <v>2520</v>
      </c>
      <c r="Q20" s="103">
        <v>0.16022099447513799</v>
      </c>
      <c r="R20" s="104">
        <v>5</v>
      </c>
      <c r="S20" s="107"/>
      <c r="T20" s="101" t="s">
        <v>60</v>
      </c>
      <c r="U20" s="106">
        <v>1111</v>
      </c>
      <c r="V20" s="106">
        <v>1125</v>
      </c>
      <c r="W20" s="106">
        <v>14</v>
      </c>
      <c r="X20" s="106">
        <v>0</v>
      </c>
      <c r="Y20" s="106">
        <v>0</v>
      </c>
      <c r="Z20" s="106">
        <v>0</v>
      </c>
      <c r="AA20" s="106">
        <v>0</v>
      </c>
      <c r="AB20" s="106">
        <v>1047</v>
      </c>
      <c r="AC20" s="106">
        <v>1125</v>
      </c>
      <c r="AD20" s="106">
        <v>2172</v>
      </c>
      <c r="AE20" s="101" t="s">
        <v>105</v>
      </c>
      <c r="AF20" s="106">
        <v>4032</v>
      </c>
      <c r="AG20" s="106">
        <v>18</v>
      </c>
    </row>
    <row r="21" spans="1:33" x14ac:dyDescent="0.25">
      <c r="A21" s="101" t="s">
        <v>110</v>
      </c>
      <c r="B21" s="101" t="s">
        <v>109</v>
      </c>
      <c r="C21" s="102">
        <v>22692</v>
      </c>
      <c r="D21" s="102">
        <v>5596</v>
      </c>
      <c r="E21" s="102">
        <v>28288</v>
      </c>
      <c r="F21" s="103">
        <v>4.0076476211486106E-2</v>
      </c>
      <c r="G21" s="102">
        <v>0</v>
      </c>
      <c r="H21" s="102">
        <v>0</v>
      </c>
      <c r="I21" s="102">
        <v>0</v>
      </c>
      <c r="J21" s="116">
        <v>-1</v>
      </c>
      <c r="K21" s="106">
        <v>0</v>
      </c>
      <c r="L21" s="103">
        <v>0</v>
      </c>
      <c r="M21" s="106">
        <v>28288</v>
      </c>
      <c r="N21" s="103">
        <v>3.6532190099300102E-2</v>
      </c>
      <c r="O21" s="106">
        <v>422</v>
      </c>
      <c r="P21" s="106">
        <v>28710</v>
      </c>
      <c r="Q21" s="103">
        <v>3.61628410567345E-2</v>
      </c>
      <c r="R21" s="104">
        <v>4</v>
      </c>
      <c r="S21" s="107"/>
      <c r="T21" s="101" t="s">
        <v>60</v>
      </c>
      <c r="U21" s="106">
        <v>21578</v>
      </c>
      <c r="V21" s="106">
        <v>27198</v>
      </c>
      <c r="W21" s="106">
        <v>5620</v>
      </c>
      <c r="X21" s="106">
        <v>93</v>
      </c>
      <c r="Y21" s="106">
        <v>93</v>
      </c>
      <c r="Z21" s="106">
        <v>0</v>
      </c>
      <c r="AA21" s="106">
        <v>0</v>
      </c>
      <c r="AB21" s="106">
        <v>417</v>
      </c>
      <c r="AC21" s="106">
        <v>27291</v>
      </c>
      <c r="AD21" s="106">
        <v>27708</v>
      </c>
      <c r="AE21" s="101" t="s">
        <v>108</v>
      </c>
      <c r="AF21" s="106">
        <v>4032</v>
      </c>
      <c r="AG21" s="106">
        <v>18</v>
      </c>
    </row>
    <row r="22" spans="1:33" x14ac:dyDescent="0.25">
      <c r="A22" s="101" t="s">
        <v>113</v>
      </c>
      <c r="B22" s="101" t="s">
        <v>112</v>
      </c>
      <c r="C22" s="102">
        <v>70509</v>
      </c>
      <c r="D22" s="102">
        <v>234</v>
      </c>
      <c r="E22" s="102">
        <v>70743</v>
      </c>
      <c r="F22" s="103">
        <v>-1.3551857027908401E-3</v>
      </c>
      <c r="G22" s="102">
        <v>27441</v>
      </c>
      <c r="H22" s="102">
        <v>124</v>
      </c>
      <c r="I22" s="102">
        <v>27565</v>
      </c>
      <c r="J22" s="116">
        <v>-9.5458423574194401E-2</v>
      </c>
      <c r="K22" s="106">
        <v>0</v>
      </c>
      <c r="L22" s="103">
        <v>0</v>
      </c>
      <c r="M22" s="106">
        <v>98308</v>
      </c>
      <c r="N22" s="103">
        <v>-2.96605568880598E-2</v>
      </c>
      <c r="O22" s="106">
        <v>226</v>
      </c>
      <c r="P22" s="106">
        <v>98534</v>
      </c>
      <c r="Q22" s="103">
        <v>-2.9842957711810201E-2</v>
      </c>
      <c r="R22" s="104">
        <v>3</v>
      </c>
      <c r="S22" s="107"/>
      <c r="T22" s="101" t="s">
        <v>60</v>
      </c>
      <c r="U22" s="106">
        <v>70429</v>
      </c>
      <c r="V22" s="106">
        <v>70839</v>
      </c>
      <c r="W22" s="106">
        <v>410</v>
      </c>
      <c r="X22" s="106">
        <v>30340</v>
      </c>
      <c r="Y22" s="106">
        <v>30474</v>
      </c>
      <c r="Z22" s="106">
        <v>134</v>
      </c>
      <c r="AA22" s="106">
        <v>0</v>
      </c>
      <c r="AB22" s="106">
        <v>252</v>
      </c>
      <c r="AC22" s="106">
        <v>101313</v>
      </c>
      <c r="AD22" s="106">
        <v>101565</v>
      </c>
      <c r="AE22" s="101" t="s">
        <v>111</v>
      </c>
      <c r="AF22" s="106">
        <v>4032</v>
      </c>
      <c r="AG22" s="106">
        <v>18</v>
      </c>
    </row>
    <row r="23" spans="1:33" x14ac:dyDescent="0.25">
      <c r="A23" s="101" t="s">
        <v>116</v>
      </c>
      <c r="B23" s="101" t="s">
        <v>115</v>
      </c>
      <c r="C23" s="102">
        <v>21737</v>
      </c>
      <c r="D23" s="102">
        <v>130</v>
      </c>
      <c r="E23" s="102">
        <v>21867</v>
      </c>
      <c r="F23" s="103">
        <v>-0.144115229558887</v>
      </c>
      <c r="G23" s="102">
        <v>633</v>
      </c>
      <c r="H23" s="102">
        <v>0</v>
      </c>
      <c r="I23" s="102">
        <v>633</v>
      </c>
      <c r="J23" s="116">
        <v>1.04193548387097</v>
      </c>
      <c r="K23" s="106">
        <v>4715</v>
      </c>
      <c r="L23" s="103">
        <v>-0.28603876438522102</v>
      </c>
      <c r="M23" s="106">
        <v>27215</v>
      </c>
      <c r="N23" s="103">
        <v>-0.16166096787111497</v>
      </c>
      <c r="O23" s="106">
        <v>293</v>
      </c>
      <c r="P23" s="106">
        <v>27508</v>
      </c>
      <c r="Q23" s="103">
        <v>-0.15779805278305098</v>
      </c>
      <c r="R23" s="104">
        <v>4</v>
      </c>
      <c r="S23" s="107"/>
      <c r="T23" s="101" t="s">
        <v>60</v>
      </c>
      <c r="U23" s="106">
        <v>25325</v>
      </c>
      <c r="V23" s="106">
        <v>25549</v>
      </c>
      <c r="W23" s="106">
        <v>224</v>
      </c>
      <c r="X23" s="106">
        <v>310</v>
      </c>
      <c r="Y23" s="106">
        <v>310</v>
      </c>
      <c r="Z23" s="106">
        <v>0</v>
      </c>
      <c r="AA23" s="106">
        <v>6604</v>
      </c>
      <c r="AB23" s="106">
        <v>199</v>
      </c>
      <c r="AC23" s="106">
        <v>32463</v>
      </c>
      <c r="AD23" s="106">
        <v>32662</v>
      </c>
      <c r="AE23" s="101" t="s">
        <v>114</v>
      </c>
      <c r="AF23" s="106">
        <v>4032</v>
      </c>
      <c r="AG23" s="106">
        <v>18</v>
      </c>
    </row>
    <row r="24" spans="1:33" x14ac:dyDescent="0.25">
      <c r="A24" s="101" t="s">
        <v>119</v>
      </c>
      <c r="B24" s="101" t="s">
        <v>118</v>
      </c>
      <c r="C24" s="102">
        <v>4972</v>
      </c>
      <c r="D24" s="102">
        <v>12</v>
      </c>
      <c r="E24" s="102">
        <v>4984</v>
      </c>
      <c r="F24" s="103">
        <v>0.16885553470919301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4984</v>
      </c>
      <c r="N24" s="103">
        <v>0.16885553470919301</v>
      </c>
      <c r="O24" s="106">
        <v>321</v>
      </c>
      <c r="P24" s="106">
        <v>5305</v>
      </c>
      <c r="Q24" s="103">
        <v>0.178103486564513</v>
      </c>
      <c r="R24" s="104">
        <v>4</v>
      </c>
      <c r="S24" s="107"/>
      <c r="T24" s="101" t="s">
        <v>60</v>
      </c>
      <c r="U24" s="106">
        <v>4264</v>
      </c>
      <c r="V24" s="106">
        <v>4264</v>
      </c>
      <c r="W24" s="106">
        <v>0</v>
      </c>
      <c r="X24" s="106">
        <v>0</v>
      </c>
      <c r="Y24" s="106">
        <v>0</v>
      </c>
      <c r="Z24" s="106">
        <v>0</v>
      </c>
      <c r="AA24" s="106">
        <v>0</v>
      </c>
      <c r="AB24" s="106">
        <v>239</v>
      </c>
      <c r="AC24" s="106">
        <v>4264</v>
      </c>
      <c r="AD24" s="106">
        <v>4503</v>
      </c>
      <c r="AE24" s="101" t="s">
        <v>117</v>
      </c>
      <c r="AF24" s="106">
        <v>4032</v>
      </c>
      <c r="AG24" s="106">
        <v>18</v>
      </c>
    </row>
    <row r="25" spans="1:33" x14ac:dyDescent="0.25">
      <c r="A25" s="101" t="s">
        <v>122</v>
      </c>
      <c r="B25" s="101" t="s">
        <v>121</v>
      </c>
      <c r="C25" s="102">
        <v>9650</v>
      </c>
      <c r="D25" s="102">
        <v>22</v>
      </c>
      <c r="E25" s="102">
        <v>9672</v>
      </c>
      <c r="F25" s="103">
        <v>5.33652798954476E-2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9672</v>
      </c>
      <c r="N25" s="103">
        <v>5.33652798954476E-2</v>
      </c>
      <c r="O25" s="106">
        <v>298</v>
      </c>
      <c r="P25" s="106">
        <v>9970</v>
      </c>
      <c r="Q25" s="103">
        <v>5.0801011804384497E-2</v>
      </c>
      <c r="R25" s="104">
        <v>5</v>
      </c>
      <c r="S25" s="107"/>
      <c r="T25" s="101" t="s">
        <v>60</v>
      </c>
      <c r="U25" s="106">
        <v>9154</v>
      </c>
      <c r="V25" s="106">
        <v>9182</v>
      </c>
      <c r="W25" s="106">
        <v>28</v>
      </c>
      <c r="X25" s="106">
        <v>0</v>
      </c>
      <c r="Y25" s="106">
        <v>0</v>
      </c>
      <c r="Z25" s="106">
        <v>0</v>
      </c>
      <c r="AA25" s="106">
        <v>0</v>
      </c>
      <c r="AB25" s="106">
        <v>306</v>
      </c>
      <c r="AC25" s="106">
        <v>9182</v>
      </c>
      <c r="AD25" s="106">
        <v>9488</v>
      </c>
      <c r="AE25" s="101" t="s">
        <v>120</v>
      </c>
      <c r="AF25" s="106">
        <v>4032</v>
      </c>
      <c r="AG25" s="106">
        <v>18</v>
      </c>
    </row>
    <row r="26" spans="1:33" x14ac:dyDescent="0.25">
      <c r="A26" s="101" t="s">
        <v>125</v>
      </c>
      <c r="B26" s="101" t="s">
        <v>124</v>
      </c>
      <c r="C26" s="102">
        <v>1299</v>
      </c>
      <c r="D26" s="102">
        <v>14</v>
      </c>
      <c r="E26" s="102">
        <v>1313</v>
      </c>
      <c r="F26" s="103">
        <v>9.2346089850249599E-2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1313</v>
      </c>
      <c r="N26" s="103">
        <v>9.2346089850249599E-2</v>
      </c>
      <c r="O26" s="106">
        <v>875</v>
      </c>
      <c r="P26" s="106">
        <v>2188</v>
      </c>
      <c r="Q26" s="103">
        <v>0.11803781297905</v>
      </c>
      <c r="R26" s="104">
        <v>5</v>
      </c>
      <c r="S26" s="107"/>
      <c r="T26" s="101" t="s">
        <v>60</v>
      </c>
      <c r="U26" s="106">
        <v>1198</v>
      </c>
      <c r="V26" s="106">
        <v>1202</v>
      </c>
      <c r="W26" s="106">
        <v>4</v>
      </c>
      <c r="X26" s="106">
        <v>0</v>
      </c>
      <c r="Y26" s="106">
        <v>0</v>
      </c>
      <c r="Z26" s="106">
        <v>0</v>
      </c>
      <c r="AA26" s="106">
        <v>0</v>
      </c>
      <c r="AB26" s="106">
        <v>755</v>
      </c>
      <c r="AC26" s="106">
        <v>1202</v>
      </c>
      <c r="AD26" s="106">
        <v>1957</v>
      </c>
      <c r="AE26" s="101" t="s">
        <v>123</v>
      </c>
      <c r="AF26" s="106">
        <v>4032</v>
      </c>
      <c r="AG26" s="106">
        <v>18</v>
      </c>
    </row>
    <row r="27" spans="1:33" x14ac:dyDescent="0.25">
      <c r="A27" s="101" t="s">
        <v>128</v>
      </c>
      <c r="B27" s="101" t="s">
        <v>127</v>
      </c>
      <c r="C27" s="102">
        <v>10182</v>
      </c>
      <c r="D27" s="102">
        <v>144</v>
      </c>
      <c r="E27" s="102">
        <v>10326</v>
      </c>
      <c r="F27" s="103">
        <v>1.4840294840294801E-2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10326</v>
      </c>
      <c r="N27" s="103">
        <v>1.4840294840294801E-2</v>
      </c>
      <c r="O27" s="106">
        <v>1404</v>
      </c>
      <c r="P27" s="106">
        <v>11730</v>
      </c>
      <c r="Q27" s="103">
        <v>2.6695842450765901E-2</v>
      </c>
      <c r="R27" s="104">
        <v>5</v>
      </c>
      <c r="S27" s="107"/>
      <c r="T27" s="101" t="s">
        <v>60</v>
      </c>
      <c r="U27" s="106">
        <v>9931</v>
      </c>
      <c r="V27" s="106">
        <v>10175</v>
      </c>
      <c r="W27" s="106">
        <v>244</v>
      </c>
      <c r="X27" s="106">
        <v>0</v>
      </c>
      <c r="Y27" s="106">
        <v>0</v>
      </c>
      <c r="Z27" s="106">
        <v>0</v>
      </c>
      <c r="AA27" s="106">
        <v>0</v>
      </c>
      <c r="AB27" s="106">
        <v>1250</v>
      </c>
      <c r="AC27" s="106">
        <v>10175</v>
      </c>
      <c r="AD27" s="106">
        <v>11425</v>
      </c>
      <c r="AE27" s="101" t="s">
        <v>126</v>
      </c>
      <c r="AF27" s="106">
        <v>4032</v>
      </c>
      <c r="AG27" s="106">
        <v>18</v>
      </c>
    </row>
    <row r="28" spans="1:33" x14ac:dyDescent="0.25">
      <c r="A28" s="101" t="s">
        <v>131</v>
      </c>
      <c r="B28" s="101" t="s">
        <v>130</v>
      </c>
      <c r="C28" s="102">
        <v>42353</v>
      </c>
      <c r="D28" s="102">
        <v>116</v>
      </c>
      <c r="E28" s="102">
        <v>42469</v>
      </c>
      <c r="F28" s="103">
        <v>3.6613048890624597E-2</v>
      </c>
      <c r="G28" s="102">
        <v>2424</v>
      </c>
      <c r="H28" s="102">
        <v>0</v>
      </c>
      <c r="I28" s="102">
        <v>2424</v>
      </c>
      <c r="J28" s="116">
        <v>-0.52628493257768194</v>
      </c>
      <c r="K28" s="106">
        <v>0</v>
      </c>
      <c r="L28" s="103">
        <v>0</v>
      </c>
      <c r="M28" s="106">
        <v>44893</v>
      </c>
      <c r="N28" s="103">
        <v>-2.5886386321225502E-2</v>
      </c>
      <c r="O28" s="106">
        <v>508</v>
      </c>
      <c r="P28" s="106">
        <v>45401</v>
      </c>
      <c r="Q28" s="103">
        <v>-2.1340346187838199E-2</v>
      </c>
      <c r="R28" s="104">
        <v>4</v>
      </c>
      <c r="S28" s="107"/>
      <c r="T28" s="101" t="s">
        <v>60</v>
      </c>
      <c r="U28" s="106">
        <v>40805</v>
      </c>
      <c r="V28" s="106">
        <v>40969</v>
      </c>
      <c r="W28" s="106">
        <v>164</v>
      </c>
      <c r="X28" s="106">
        <v>5117</v>
      </c>
      <c r="Y28" s="106">
        <v>5117</v>
      </c>
      <c r="Z28" s="106">
        <v>0</v>
      </c>
      <c r="AA28" s="106">
        <v>0</v>
      </c>
      <c r="AB28" s="106">
        <v>305</v>
      </c>
      <c r="AC28" s="106">
        <v>46086</v>
      </c>
      <c r="AD28" s="106">
        <v>46391</v>
      </c>
      <c r="AE28" s="101" t="s">
        <v>129</v>
      </c>
      <c r="AF28" s="106">
        <v>4032</v>
      </c>
      <c r="AG28" s="106">
        <v>18</v>
      </c>
    </row>
    <row r="29" spans="1:33" x14ac:dyDescent="0.25">
      <c r="A29" s="101" t="s">
        <v>134</v>
      </c>
      <c r="B29" s="101" t="s">
        <v>133</v>
      </c>
      <c r="C29" s="102">
        <v>5151</v>
      </c>
      <c r="D29" s="102">
        <v>30</v>
      </c>
      <c r="E29" s="102">
        <v>5181</v>
      </c>
      <c r="F29" s="103">
        <v>-5.1843317972350205E-3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5181</v>
      </c>
      <c r="N29" s="103">
        <v>-5.1843317972350205E-3</v>
      </c>
      <c r="O29" s="106">
        <v>2134</v>
      </c>
      <c r="P29" s="106">
        <v>7315</v>
      </c>
      <c r="Q29" s="103">
        <v>5.7747834456207906E-3</v>
      </c>
      <c r="R29" s="104">
        <v>5</v>
      </c>
      <c r="S29" s="107"/>
      <c r="T29" s="101" t="s">
        <v>60</v>
      </c>
      <c r="U29" s="106">
        <v>5176</v>
      </c>
      <c r="V29" s="106">
        <v>5208</v>
      </c>
      <c r="W29" s="106">
        <v>32</v>
      </c>
      <c r="X29" s="106">
        <v>0</v>
      </c>
      <c r="Y29" s="106">
        <v>0</v>
      </c>
      <c r="Z29" s="106">
        <v>0</v>
      </c>
      <c r="AA29" s="106">
        <v>0</v>
      </c>
      <c r="AB29" s="106">
        <v>2065</v>
      </c>
      <c r="AC29" s="106">
        <v>5208</v>
      </c>
      <c r="AD29" s="106">
        <v>7273</v>
      </c>
      <c r="AE29" s="101" t="s">
        <v>132</v>
      </c>
      <c r="AF29" s="106">
        <v>4032</v>
      </c>
      <c r="AG29" s="106">
        <v>18</v>
      </c>
    </row>
    <row r="30" spans="1:33" x14ac:dyDescent="0.25">
      <c r="A30" s="101" t="s">
        <v>137</v>
      </c>
      <c r="B30" s="101" t="s">
        <v>136</v>
      </c>
      <c r="C30" s="102">
        <v>2610</v>
      </c>
      <c r="D30" s="102">
        <v>26</v>
      </c>
      <c r="E30" s="102">
        <v>2636</v>
      </c>
      <c r="F30" s="103">
        <v>-4.4234952864394501E-2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2636</v>
      </c>
      <c r="N30" s="103">
        <v>-4.4234952864394501E-2</v>
      </c>
      <c r="O30" s="106">
        <v>1457</v>
      </c>
      <c r="P30" s="106">
        <v>4093</v>
      </c>
      <c r="Q30" s="103">
        <v>-1.9170860292355603E-2</v>
      </c>
      <c r="R30" s="104">
        <v>5</v>
      </c>
      <c r="S30" s="107"/>
      <c r="T30" s="101" t="s">
        <v>60</v>
      </c>
      <c r="U30" s="106">
        <v>2740</v>
      </c>
      <c r="V30" s="106">
        <v>2758</v>
      </c>
      <c r="W30" s="106">
        <v>18</v>
      </c>
      <c r="X30" s="106">
        <v>0</v>
      </c>
      <c r="Y30" s="106">
        <v>0</v>
      </c>
      <c r="Z30" s="106">
        <v>0</v>
      </c>
      <c r="AA30" s="106">
        <v>0</v>
      </c>
      <c r="AB30" s="106">
        <v>1415</v>
      </c>
      <c r="AC30" s="106">
        <v>2758</v>
      </c>
      <c r="AD30" s="106">
        <v>4173</v>
      </c>
      <c r="AE30" s="101" t="s">
        <v>135</v>
      </c>
      <c r="AF30" s="106">
        <v>4032</v>
      </c>
      <c r="AG30" s="106">
        <v>18</v>
      </c>
    </row>
    <row r="31" spans="1:33" x14ac:dyDescent="0.25">
      <c r="A31" s="101" t="s">
        <v>140</v>
      </c>
      <c r="B31" s="101" t="s">
        <v>139</v>
      </c>
      <c r="C31" s="102">
        <v>2580</v>
      </c>
      <c r="D31" s="102">
        <v>0</v>
      </c>
      <c r="E31" s="102">
        <v>2580</v>
      </c>
      <c r="F31" s="103">
        <v>1.0180109631949902E-2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2580</v>
      </c>
      <c r="N31" s="103">
        <v>1.0180109631949902E-2</v>
      </c>
      <c r="O31" s="106">
        <v>0</v>
      </c>
      <c r="P31" s="106">
        <v>2580</v>
      </c>
      <c r="Q31" s="103">
        <v>1.0180109631949902E-2</v>
      </c>
      <c r="R31" s="104">
        <v>5</v>
      </c>
      <c r="S31" s="107"/>
      <c r="T31" s="101" t="s">
        <v>60</v>
      </c>
      <c r="U31" s="106">
        <v>2460</v>
      </c>
      <c r="V31" s="106">
        <v>2554</v>
      </c>
      <c r="W31" s="106">
        <v>94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2554</v>
      </c>
      <c r="AD31" s="106">
        <v>2554</v>
      </c>
      <c r="AE31" s="101" t="s">
        <v>138</v>
      </c>
      <c r="AF31" s="106">
        <v>4032</v>
      </c>
      <c r="AG31" s="106">
        <v>18</v>
      </c>
    </row>
    <row r="32" spans="1:33" x14ac:dyDescent="0.25">
      <c r="A32" s="101" t="s">
        <v>144</v>
      </c>
      <c r="B32" s="101" t="s">
        <v>142</v>
      </c>
      <c r="C32" s="102">
        <v>761782</v>
      </c>
      <c r="D32" s="102">
        <v>301902</v>
      </c>
      <c r="E32" s="102">
        <v>1063684</v>
      </c>
      <c r="F32" s="103">
        <v>6.2377275950580797E-2</v>
      </c>
      <c r="G32" s="102">
        <v>1036931</v>
      </c>
      <c r="H32" s="102">
        <v>292088</v>
      </c>
      <c r="I32" s="102">
        <v>1329019</v>
      </c>
      <c r="J32" s="116">
        <v>2.1412464896653601E-2</v>
      </c>
      <c r="K32" s="106">
        <v>0</v>
      </c>
      <c r="L32" s="103">
        <v>0</v>
      </c>
      <c r="M32" s="106">
        <v>2392703</v>
      </c>
      <c r="N32" s="103">
        <v>3.9226663794286604E-2</v>
      </c>
      <c r="O32" s="106">
        <v>1230</v>
      </c>
      <c r="P32" s="106">
        <v>2393933</v>
      </c>
      <c r="Q32" s="103">
        <v>3.9427265626255092E-2</v>
      </c>
      <c r="R32" s="104">
        <v>1</v>
      </c>
      <c r="S32" s="107"/>
      <c r="T32" s="101" t="s">
        <v>143</v>
      </c>
      <c r="U32" s="106">
        <v>728644</v>
      </c>
      <c r="V32" s="106">
        <v>1001230</v>
      </c>
      <c r="W32" s="106">
        <v>272586</v>
      </c>
      <c r="X32" s="106">
        <v>1039516</v>
      </c>
      <c r="Y32" s="106">
        <v>1301158</v>
      </c>
      <c r="Z32" s="106">
        <v>261642</v>
      </c>
      <c r="AA32" s="106">
        <v>0</v>
      </c>
      <c r="AB32" s="106">
        <v>739</v>
      </c>
      <c r="AC32" s="106">
        <v>2302388</v>
      </c>
      <c r="AD32" s="106">
        <v>2303127</v>
      </c>
      <c r="AE32" s="101" t="s">
        <v>141</v>
      </c>
      <c r="AF32" s="106">
        <v>4032</v>
      </c>
      <c r="AG32" s="106">
        <v>18</v>
      </c>
    </row>
    <row r="33" spans="1:33" x14ac:dyDescent="0.25">
      <c r="A33" s="101" t="s">
        <v>147</v>
      </c>
      <c r="B33" s="101" t="s">
        <v>146</v>
      </c>
      <c r="C33" s="102">
        <v>1785</v>
      </c>
      <c r="D33" s="102">
        <v>0</v>
      </c>
      <c r="E33" s="102">
        <v>1785</v>
      </c>
      <c r="F33" s="103">
        <v>5.2476415094339604E-2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1785</v>
      </c>
      <c r="N33" s="103">
        <v>5.2476415094339604E-2</v>
      </c>
      <c r="O33" s="106">
        <v>0</v>
      </c>
      <c r="P33" s="106">
        <v>1785</v>
      </c>
      <c r="Q33" s="103">
        <v>5.2476415094339604E-2</v>
      </c>
      <c r="R33" s="104">
        <v>5</v>
      </c>
      <c r="S33" s="107"/>
      <c r="T33" s="101" t="s">
        <v>60</v>
      </c>
      <c r="U33" s="106">
        <v>1696</v>
      </c>
      <c r="V33" s="106">
        <v>1696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1696</v>
      </c>
      <c r="AD33" s="106">
        <v>1696</v>
      </c>
      <c r="AE33" s="101" t="s">
        <v>145</v>
      </c>
      <c r="AF33" s="106">
        <v>4032</v>
      </c>
      <c r="AG33" s="106">
        <v>18</v>
      </c>
    </row>
    <row r="34" spans="1:33" x14ac:dyDescent="0.25">
      <c r="A34" s="101" t="s">
        <v>150</v>
      </c>
      <c r="B34" s="101" t="s">
        <v>149</v>
      </c>
      <c r="C34" s="102">
        <v>3143</v>
      </c>
      <c r="D34" s="102">
        <v>0</v>
      </c>
      <c r="E34" s="102">
        <v>3143</v>
      </c>
      <c r="F34" s="103">
        <v>8.0811554332874791E-2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3143</v>
      </c>
      <c r="N34" s="103">
        <v>8.0811554332874791E-2</v>
      </c>
      <c r="O34" s="106">
        <v>1431</v>
      </c>
      <c r="P34" s="106">
        <v>4574</v>
      </c>
      <c r="Q34" s="103">
        <v>2.8789923526765598E-2</v>
      </c>
      <c r="R34" s="104">
        <v>5</v>
      </c>
      <c r="S34" s="107"/>
      <c r="T34" s="101" t="s">
        <v>60</v>
      </c>
      <c r="U34" s="106">
        <v>2900</v>
      </c>
      <c r="V34" s="106">
        <v>2908</v>
      </c>
      <c r="W34" s="106">
        <v>8</v>
      </c>
      <c r="X34" s="106">
        <v>0</v>
      </c>
      <c r="Y34" s="106">
        <v>0</v>
      </c>
      <c r="Z34" s="106">
        <v>0</v>
      </c>
      <c r="AA34" s="106">
        <v>0</v>
      </c>
      <c r="AB34" s="106">
        <v>1538</v>
      </c>
      <c r="AC34" s="106">
        <v>2908</v>
      </c>
      <c r="AD34" s="106">
        <v>4446</v>
      </c>
      <c r="AE34" s="101" t="s">
        <v>148</v>
      </c>
      <c r="AF34" s="106">
        <v>4032</v>
      </c>
      <c r="AG34" s="106">
        <v>18</v>
      </c>
    </row>
    <row r="35" spans="1:33" x14ac:dyDescent="0.25">
      <c r="A35" s="101" t="s">
        <v>153</v>
      </c>
      <c r="B35" s="101" t="s">
        <v>152</v>
      </c>
      <c r="C35" s="102">
        <v>684</v>
      </c>
      <c r="D35" s="102">
        <v>0</v>
      </c>
      <c r="E35" s="102">
        <v>684</v>
      </c>
      <c r="F35" s="103">
        <v>-1.15606936416185E-2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684</v>
      </c>
      <c r="N35" s="103">
        <v>-1.15606936416185E-2</v>
      </c>
      <c r="O35" s="106">
        <v>741</v>
      </c>
      <c r="P35" s="106">
        <v>1425</v>
      </c>
      <c r="Q35" s="103">
        <v>0.14182692307692299</v>
      </c>
      <c r="R35" s="104">
        <v>5</v>
      </c>
      <c r="S35" s="107"/>
      <c r="T35" s="101" t="s">
        <v>60</v>
      </c>
      <c r="U35" s="106">
        <v>690</v>
      </c>
      <c r="V35" s="106">
        <v>692</v>
      </c>
      <c r="W35" s="106">
        <v>2</v>
      </c>
      <c r="X35" s="106">
        <v>0</v>
      </c>
      <c r="Y35" s="106">
        <v>0</v>
      </c>
      <c r="Z35" s="106">
        <v>0</v>
      </c>
      <c r="AA35" s="106">
        <v>0</v>
      </c>
      <c r="AB35" s="106">
        <v>556</v>
      </c>
      <c r="AC35" s="106">
        <v>692</v>
      </c>
      <c r="AD35" s="106">
        <v>1248</v>
      </c>
      <c r="AE35" s="101" t="s">
        <v>151</v>
      </c>
      <c r="AF35" s="106">
        <v>4032</v>
      </c>
      <c r="AG35" s="106">
        <v>18</v>
      </c>
    </row>
    <row r="36" spans="1:33" x14ac:dyDescent="0.25">
      <c r="A36" s="101" t="s">
        <v>156</v>
      </c>
      <c r="B36" s="101" t="s">
        <v>155</v>
      </c>
      <c r="C36" s="102">
        <v>3255</v>
      </c>
      <c r="D36" s="102">
        <v>6</v>
      </c>
      <c r="E36" s="102">
        <v>3261</v>
      </c>
      <c r="F36" s="103">
        <v>3.00063171193936E-2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3261</v>
      </c>
      <c r="N36" s="103">
        <v>3.00063171193936E-2</v>
      </c>
      <c r="O36" s="106">
        <v>717</v>
      </c>
      <c r="P36" s="106">
        <v>3978</v>
      </c>
      <c r="Q36" s="103">
        <v>0.04</v>
      </c>
      <c r="R36" s="104">
        <v>5</v>
      </c>
      <c r="S36" s="107"/>
      <c r="T36" s="101" t="s">
        <v>60</v>
      </c>
      <c r="U36" s="106">
        <v>3158</v>
      </c>
      <c r="V36" s="106">
        <v>3166</v>
      </c>
      <c r="W36" s="106">
        <v>8</v>
      </c>
      <c r="X36" s="106">
        <v>0</v>
      </c>
      <c r="Y36" s="106">
        <v>0</v>
      </c>
      <c r="Z36" s="106">
        <v>0</v>
      </c>
      <c r="AA36" s="106">
        <v>0</v>
      </c>
      <c r="AB36" s="106">
        <v>659</v>
      </c>
      <c r="AC36" s="106">
        <v>3166</v>
      </c>
      <c r="AD36" s="106">
        <v>3825</v>
      </c>
      <c r="AE36" s="101" t="s">
        <v>154</v>
      </c>
      <c r="AF36" s="106">
        <v>4032</v>
      </c>
      <c r="AG36" s="106">
        <v>18</v>
      </c>
    </row>
    <row r="37" spans="1:33" x14ac:dyDescent="0.25">
      <c r="A37" s="101" t="s">
        <v>159</v>
      </c>
      <c r="B37" s="101" t="s">
        <v>158</v>
      </c>
      <c r="C37" s="102">
        <v>7395</v>
      </c>
      <c r="D37" s="102">
        <v>64</v>
      </c>
      <c r="E37" s="102">
        <v>7459</v>
      </c>
      <c r="F37" s="103">
        <v>9.0497076023391798E-2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7459</v>
      </c>
      <c r="N37" s="103">
        <v>9.0497076023391798E-2</v>
      </c>
      <c r="O37" s="106">
        <v>2240</v>
      </c>
      <c r="P37" s="106">
        <v>9699</v>
      </c>
      <c r="Q37" s="103">
        <v>8.8674374228308497E-2</v>
      </c>
      <c r="R37" s="104">
        <v>5</v>
      </c>
      <c r="S37" s="107"/>
      <c r="T37" s="101" t="s">
        <v>60</v>
      </c>
      <c r="U37" s="106">
        <v>6788</v>
      </c>
      <c r="V37" s="106">
        <v>6840</v>
      </c>
      <c r="W37" s="106">
        <v>52</v>
      </c>
      <c r="X37" s="106">
        <v>0</v>
      </c>
      <c r="Y37" s="106">
        <v>0</v>
      </c>
      <c r="Z37" s="106">
        <v>0</v>
      </c>
      <c r="AA37" s="106">
        <v>0</v>
      </c>
      <c r="AB37" s="106">
        <v>2069</v>
      </c>
      <c r="AC37" s="106">
        <v>6840</v>
      </c>
      <c r="AD37" s="106">
        <v>8909</v>
      </c>
      <c r="AE37" s="101" t="s">
        <v>157</v>
      </c>
      <c r="AF37" s="106">
        <v>4032</v>
      </c>
      <c r="AG37" s="106">
        <v>18</v>
      </c>
    </row>
    <row r="38" spans="1:33" x14ac:dyDescent="0.25">
      <c r="A38" s="101" t="s">
        <v>162</v>
      </c>
      <c r="B38" s="101" t="s">
        <v>161</v>
      </c>
      <c r="C38" s="102">
        <v>5454</v>
      </c>
      <c r="D38" s="102">
        <v>1014</v>
      </c>
      <c r="E38" s="102">
        <v>6468</v>
      </c>
      <c r="F38" s="103">
        <v>-1.6722408026755904E-2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6468</v>
      </c>
      <c r="N38" s="103">
        <v>-1.6722408026755904E-2</v>
      </c>
      <c r="O38" s="106">
        <v>1700</v>
      </c>
      <c r="P38" s="106">
        <v>8168</v>
      </c>
      <c r="Q38" s="103">
        <v>-4.1876832844574802E-2</v>
      </c>
      <c r="R38" s="104">
        <v>5</v>
      </c>
      <c r="S38" s="107"/>
      <c r="T38" s="101" t="s">
        <v>60</v>
      </c>
      <c r="U38" s="106">
        <v>5504</v>
      </c>
      <c r="V38" s="106">
        <v>6578</v>
      </c>
      <c r="W38" s="106">
        <v>1074</v>
      </c>
      <c r="X38" s="106">
        <v>0</v>
      </c>
      <c r="Y38" s="106">
        <v>0</v>
      </c>
      <c r="Z38" s="106">
        <v>0</v>
      </c>
      <c r="AA38" s="106">
        <v>0</v>
      </c>
      <c r="AB38" s="106">
        <v>1947</v>
      </c>
      <c r="AC38" s="106">
        <v>6578</v>
      </c>
      <c r="AD38" s="106">
        <v>8525</v>
      </c>
      <c r="AE38" s="101" t="s">
        <v>160</v>
      </c>
      <c r="AF38" s="106">
        <v>4032</v>
      </c>
      <c r="AG38" s="106">
        <v>18</v>
      </c>
    </row>
    <row r="39" spans="1:33" x14ac:dyDescent="0.25">
      <c r="A39" s="101" t="s">
        <v>165</v>
      </c>
      <c r="B39" s="101" t="s">
        <v>164</v>
      </c>
      <c r="C39" s="102">
        <v>225105</v>
      </c>
      <c r="D39" s="102">
        <v>5618</v>
      </c>
      <c r="E39" s="102">
        <v>230723</v>
      </c>
      <c r="F39" s="103">
        <v>3.4683325186444201E-2</v>
      </c>
      <c r="G39" s="102">
        <v>133343</v>
      </c>
      <c r="H39" s="102">
        <v>6976</v>
      </c>
      <c r="I39" s="102">
        <v>140319</v>
      </c>
      <c r="J39" s="116">
        <v>-0.15199221606464103</v>
      </c>
      <c r="K39" s="106">
        <v>17731</v>
      </c>
      <c r="L39" s="103">
        <v>-0.19496027241770697</v>
      </c>
      <c r="M39" s="106">
        <v>388773</v>
      </c>
      <c r="N39" s="103">
        <v>-5.2888913791801398E-2</v>
      </c>
      <c r="O39" s="106">
        <v>736</v>
      </c>
      <c r="P39" s="106">
        <v>389509</v>
      </c>
      <c r="Q39" s="103">
        <v>-5.4392421719096702E-2</v>
      </c>
      <c r="R39" s="104">
        <v>2</v>
      </c>
      <c r="S39" s="107"/>
      <c r="T39" s="101" t="s">
        <v>60</v>
      </c>
      <c r="U39" s="106">
        <v>216083</v>
      </c>
      <c r="V39" s="106">
        <v>222989</v>
      </c>
      <c r="W39" s="106">
        <v>6906</v>
      </c>
      <c r="X39" s="106">
        <v>157297</v>
      </c>
      <c r="Y39" s="106">
        <v>165469</v>
      </c>
      <c r="Z39" s="106">
        <v>8172</v>
      </c>
      <c r="AA39" s="106">
        <v>22025</v>
      </c>
      <c r="AB39" s="106">
        <v>1431</v>
      </c>
      <c r="AC39" s="106">
        <v>410483</v>
      </c>
      <c r="AD39" s="106">
        <v>411914</v>
      </c>
      <c r="AE39" s="101" t="s">
        <v>163</v>
      </c>
      <c r="AF39" s="106">
        <v>4032</v>
      </c>
      <c r="AG39" s="106">
        <v>18</v>
      </c>
    </row>
    <row r="40" spans="1:33" x14ac:dyDescent="0.25">
      <c r="A40" s="101" t="s">
        <v>168</v>
      </c>
      <c r="B40" s="101" t="s">
        <v>167</v>
      </c>
      <c r="C40" s="102">
        <v>8380</v>
      </c>
      <c r="D40" s="102">
        <v>168</v>
      </c>
      <c r="E40" s="102">
        <v>8548</v>
      </c>
      <c r="F40" s="103">
        <v>-1.00752750434279E-2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8548</v>
      </c>
      <c r="N40" s="103">
        <v>-1.00752750434279E-2</v>
      </c>
      <c r="O40" s="106">
        <v>1110</v>
      </c>
      <c r="P40" s="106">
        <v>9658</v>
      </c>
      <c r="Q40" s="103">
        <v>1.3537621996012201E-2</v>
      </c>
      <c r="R40" s="104">
        <v>5</v>
      </c>
      <c r="S40" s="107"/>
      <c r="T40" s="101" t="s">
        <v>60</v>
      </c>
      <c r="U40" s="106">
        <v>8491</v>
      </c>
      <c r="V40" s="106">
        <v>8635</v>
      </c>
      <c r="W40" s="106">
        <v>144</v>
      </c>
      <c r="X40" s="106">
        <v>0</v>
      </c>
      <c r="Y40" s="106">
        <v>0</v>
      </c>
      <c r="Z40" s="106">
        <v>0</v>
      </c>
      <c r="AA40" s="106">
        <v>0</v>
      </c>
      <c r="AB40" s="106">
        <v>894</v>
      </c>
      <c r="AC40" s="106">
        <v>8635</v>
      </c>
      <c r="AD40" s="106">
        <v>9529</v>
      </c>
      <c r="AE40" s="101" t="s">
        <v>166</v>
      </c>
      <c r="AF40" s="106">
        <v>4032</v>
      </c>
      <c r="AG40" s="106">
        <v>18</v>
      </c>
    </row>
    <row r="41" spans="1:33" x14ac:dyDescent="0.25">
      <c r="A41" s="101" t="s">
        <v>171</v>
      </c>
      <c r="B41" s="101" t="s">
        <v>170</v>
      </c>
      <c r="C41" s="102">
        <v>12218</v>
      </c>
      <c r="D41" s="102">
        <v>22</v>
      </c>
      <c r="E41" s="102">
        <v>12240</v>
      </c>
      <c r="F41" s="103">
        <v>-2.67175572519084E-2</v>
      </c>
      <c r="G41" s="102">
        <v>1</v>
      </c>
      <c r="H41" s="102">
        <v>0</v>
      </c>
      <c r="I41" s="102">
        <v>1</v>
      </c>
      <c r="J41" s="116">
        <v>-0.99630996309963105</v>
      </c>
      <c r="K41" s="106">
        <v>0</v>
      </c>
      <c r="L41" s="103">
        <v>0</v>
      </c>
      <c r="M41" s="106">
        <v>12241</v>
      </c>
      <c r="N41" s="103">
        <v>-4.7170545652681604E-2</v>
      </c>
      <c r="O41" s="106">
        <v>0</v>
      </c>
      <c r="P41" s="106">
        <v>12241</v>
      </c>
      <c r="Q41" s="103">
        <v>-4.7170545652681604E-2</v>
      </c>
      <c r="R41" s="104">
        <v>4</v>
      </c>
      <c r="S41" s="107"/>
      <c r="T41" s="101" t="s">
        <v>60</v>
      </c>
      <c r="U41" s="106">
        <v>12572</v>
      </c>
      <c r="V41" s="106">
        <v>12576</v>
      </c>
      <c r="W41" s="106">
        <v>4</v>
      </c>
      <c r="X41" s="106">
        <v>271</v>
      </c>
      <c r="Y41" s="106">
        <v>271</v>
      </c>
      <c r="Z41" s="106">
        <v>0</v>
      </c>
      <c r="AA41" s="106">
        <v>0</v>
      </c>
      <c r="AB41" s="106">
        <v>0</v>
      </c>
      <c r="AC41" s="106">
        <v>12847</v>
      </c>
      <c r="AD41" s="106">
        <v>12847</v>
      </c>
      <c r="AE41" s="101" t="s">
        <v>169</v>
      </c>
      <c r="AF41" s="106">
        <v>4032</v>
      </c>
      <c r="AG41" s="106">
        <v>18</v>
      </c>
    </row>
    <row r="42" spans="1:33" x14ac:dyDescent="0.25">
      <c r="A42" s="101" t="s">
        <v>174</v>
      </c>
      <c r="B42" s="101" t="s">
        <v>173</v>
      </c>
      <c r="C42" s="102">
        <v>7207</v>
      </c>
      <c r="D42" s="102">
        <v>4</v>
      </c>
      <c r="E42" s="102">
        <v>7211</v>
      </c>
      <c r="F42" s="103">
        <v>9.19139915202907E-2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7211</v>
      </c>
      <c r="N42" s="103">
        <v>9.19139915202907E-2</v>
      </c>
      <c r="O42" s="106">
        <v>301</v>
      </c>
      <c r="P42" s="106">
        <v>7512</v>
      </c>
      <c r="Q42" s="103">
        <v>8.41391254149228E-2</v>
      </c>
      <c r="R42" s="104">
        <v>5</v>
      </c>
      <c r="S42" s="107"/>
      <c r="T42" s="101" t="s">
        <v>60</v>
      </c>
      <c r="U42" s="106">
        <v>6590</v>
      </c>
      <c r="V42" s="106">
        <v>6604</v>
      </c>
      <c r="W42" s="106">
        <v>14</v>
      </c>
      <c r="X42" s="106">
        <v>0</v>
      </c>
      <c r="Y42" s="106">
        <v>0</v>
      </c>
      <c r="Z42" s="106">
        <v>0</v>
      </c>
      <c r="AA42" s="106">
        <v>0</v>
      </c>
      <c r="AB42" s="106">
        <v>325</v>
      </c>
      <c r="AC42" s="106">
        <v>6604</v>
      </c>
      <c r="AD42" s="106">
        <v>6929</v>
      </c>
      <c r="AE42" s="101" t="s">
        <v>172</v>
      </c>
      <c r="AF42" s="106">
        <v>4032</v>
      </c>
      <c r="AG42" s="106">
        <v>18</v>
      </c>
    </row>
    <row r="43" spans="1:33" x14ac:dyDescent="0.25">
      <c r="A43" s="101" t="s">
        <v>177</v>
      </c>
      <c r="B43" s="101" t="s">
        <v>176</v>
      </c>
      <c r="C43" s="102">
        <v>1249</v>
      </c>
      <c r="D43" s="102">
        <v>36</v>
      </c>
      <c r="E43" s="102">
        <v>1285</v>
      </c>
      <c r="F43" s="103">
        <v>0.19757688723205999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1285</v>
      </c>
      <c r="N43" s="103">
        <v>0.19757688723205999</v>
      </c>
      <c r="O43" s="106">
        <v>1150</v>
      </c>
      <c r="P43" s="106">
        <v>2435</v>
      </c>
      <c r="Q43" s="103">
        <v>0.23855544252288899</v>
      </c>
      <c r="R43" s="104">
        <v>5</v>
      </c>
      <c r="S43" s="107"/>
      <c r="T43" s="101" t="s">
        <v>60</v>
      </c>
      <c r="U43" s="106">
        <v>1071</v>
      </c>
      <c r="V43" s="106">
        <v>1073</v>
      </c>
      <c r="W43" s="106">
        <v>2</v>
      </c>
      <c r="X43" s="106">
        <v>0</v>
      </c>
      <c r="Y43" s="106">
        <v>0</v>
      </c>
      <c r="Z43" s="106">
        <v>0</v>
      </c>
      <c r="AA43" s="106">
        <v>0</v>
      </c>
      <c r="AB43" s="106">
        <v>893</v>
      </c>
      <c r="AC43" s="106">
        <v>1073</v>
      </c>
      <c r="AD43" s="106">
        <v>1966</v>
      </c>
      <c r="AE43" s="101" t="s">
        <v>175</v>
      </c>
      <c r="AF43" s="106">
        <v>4032</v>
      </c>
      <c r="AG43" s="106">
        <v>18</v>
      </c>
    </row>
    <row r="44" spans="1:33" x14ac:dyDescent="0.25">
      <c r="A44" s="101" t="s">
        <v>180</v>
      </c>
      <c r="B44" s="101" t="s">
        <v>179</v>
      </c>
      <c r="C44" s="102">
        <v>128142</v>
      </c>
      <c r="D44" s="102">
        <v>35764</v>
      </c>
      <c r="E44" s="102">
        <v>163906</v>
      </c>
      <c r="F44" s="103">
        <v>5.5347369776575894E-2</v>
      </c>
      <c r="G44" s="102">
        <v>4685</v>
      </c>
      <c r="H44" s="102">
        <v>50</v>
      </c>
      <c r="I44" s="102">
        <v>4735</v>
      </c>
      <c r="J44" s="116">
        <v>-0.15370866845397702</v>
      </c>
      <c r="K44" s="106">
        <v>0</v>
      </c>
      <c r="L44" s="103">
        <v>0</v>
      </c>
      <c r="M44" s="106">
        <v>168641</v>
      </c>
      <c r="N44" s="103">
        <v>4.8078058481712801E-2</v>
      </c>
      <c r="O44" s="106">
        <v>9525</v>
      </c>
      <c r="P44" s="106">
        <v>178166</v>
      </c>
      <c r="Q44" s="103">
        <v>5.3843833363893902E-2</v>
      </c>
      <c r="R44" s="104">
        <v>3</v>
      </c>
      <c r="S44" s="107"/>
      <c r="T44" s="101" t="s">
        <v>60</v>
      </c>
      <c r="U44" s="106">
        <v>121606</v>
      </c>
      <c r="V44" s="106">
        <v>155310</v>
      </c>
      <c r="W44" s="106">
        <v>33704</v>
      </c>
      <c r="X44" s="106">
        <v>5551</v>
      </c>
      <c r="Y44" s="106">
        <v>5595</v>
      </c>
      <c r="Z44" s="106">
        <v>44</v>
      </c>
      <c r="AA44" s="106">
        <v>0</v>
      </c>
      <c r="AB44" s="106">
        <v>8158</v>
      </c>
      <c r="AC44" s="106">
        <v>160905</v>
      </c>
      <c r="AD44" s="106">
        <v>169063</v>
      </c>
      <c r="AE44" s="101" t="s">
        <v>178</v>
      </c>
      <c r="AF44" s="106">
        <v>4032</v>
      </c>
      <c r="AG44" s="106">
        <v>18</v>
      </c>
    </row>
    <row r="45" spans="1:33" x14ac:dyDescent="0.25">
      <c r="A45" s="101" t="s">
        <v>183</v>
      </c>
      <c r="B45" s="101" t="s">
        <v>182</v>
      </c>
      <c r="C45" s="102">
        <v>279337</v>
      </c>
      <c r="D45" s="102">
        <v>42374</v>
      </c>
      <c r="E45" s="102">
        <v>321711</v>
      </c>
      <c r="F45" s="103">
        <v>4.2634076148251897E-2</v>
      </c>
      <c r="G45" s="102">
        <v>83952</v>
      </c>
      <c r="H45" s="102">
        <v>2620</v>
      </c>
      <c r="I45" s="102">
        <v>86572</v>
      </c>
      <c r="J45" s="116">
        <v>-3.0136004122695001E-2</v>
      </c>
      <c r="K45" s="106">
        <v>0</v>
      </c>
      <c r="L45" s="103">
        <v>0</v>
      </c>
      <c r="M45" s="106">
        <v>408283</v>
      </c>
      <c r="N45" s="103">
        <v>2.6305999225776602E-2</v>
      </c>
      <c r="O45" s="106">
        <v>611</v>
      </c>
      <c r="P45" s="106">
        <v>408894</v>
      </c>
      <c r="Q45" s="103">
        <v>2.6569690518213201E-2</v>
      </c>
      <c r="R45" s="104">
        <v>2</v>
      </c>
      <c r="S45" s="107"/>
      <c r="T45" s="101" t="s">
        <v>60</v>
      </c>
      <c r="U45" s="106">
        <v>269080</v>
      </c>
      <c r="V45" s="106">
        <v>308556</v>
      </c>
      <c r="W45" s="106">
        <v>39476</v>
      </c>
      <c r="X45" s="106">
        <v>86310</v>
      </c>
      <c r="Y45" s="106">
        <v>89262</v>
      </c>
      <c r="Z45" s="106">
        <v>2952</v>
      </c>
      <c r="AA45" s="106">
        <v>0</v>
      </c>
      <c r="AB45" s="106">
        <v>493</v>
      </c>
      <c r="AC45" s="106">
        <v>397818</v>
      </c>
      <c r="AD45" s="106">
        <v>398311</v>
      </c>
      <c r="AE45" s="101" t="s">
        <v>181</v>
      </c>
      <c r="AF45" s="106">
        <v>4032</v>
      </c>
      <c r="AG45" s="106">
        <v>18</v>
      </c>
    </row>
    <row r="46" spans="1:33" x14ac:dyDescent="0.25">
      <c r="A46" s="101" t="s">
        <v>186</v>
      </c>
      <c r="B46" s="101" t="s">
        <v>185</v>
      </c>
      <c r="C46" s="102">
        <v>5709</v>
      </c>
      <c r="D46" s="102">
        <v>1270</v>
      </c>
      <c r="E46" s="102">
        <v>6979</v>
      </c>
      <c r="F46" s="103">
        <v>1.8832116788321199E-2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6979</v>
      </c>
      <c r="N46" s="103">
        <v>1.8832116788321199E-2</v>
      </c>
      <c r="O46" s="106">
        <v>2443</v>
      </c>
      <c r="P46" s="106">
        <v>9422</v>
      </c>
      <c r="Q46" s="103">
        <v>2.8153644696639002E-2</v>
      </c>
      <c r="R46" s="104">
        <v>5</v>
      </c>
      <c r="S46" s="107"/>
      <c r="T46" s="101" t="s">
        <v>60</v>
      </c>
      <c r="U46" s="106">
        <v>5646</v>
      </c>
      <c r="V46" s="106">
        <v>6850</v>
      </c>
      <c r="W46" s="106">
        <v>1204</v>
      </c>
      <c r="X46" s="106">
        <v>0</v>
      </c>
      <c r="Y46" s="106">
        <v>0</v>
      </c>
      <c r="Z46" s="106">
        <v>0</v>
      </c>
      <c r="AA46" s="106">
        <v>0</v>
      </c>
      <c r="AB46" s="106">
        <v>2314</v>
      </c>
      <c r="AC46" s="106">
        <v>6850</v>
      </c>
      <c r="AD46" s="106">
        <v>9164</v>
      </c>
      <c r="AE46" s="101" t="s">
        <v>184</v>
      </c>
      <c r="AF46" s="106">
        <v>4032</v>
      </c>
      <c r="AG46" s="106">
        <v>18</v>
      </c>
    </row>
    <row r="47" spans="1:33" x14ac:dyDescent="0.25">
      <c r="A47" s="101" t="s">
        <v>189</v>
      </c>
      <c r="B47" s="101" t="s">
        <v>188</v>
      </c>
      <c r="C47" s="102">
        <v>1028</v>
      </c>
      <c r="D47" s="102">
        <v>36</v>
      </c>
      <c r="E47" s="102">
        <v>1064</v>
      </c>
      <c r="F47" s="103">
        <v>-3.7104072398190004E-2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1064</v>
      </c>
      <c r="N47" s="103">
        <v>-3.7104072398190004E-2</v>
      </c>
      <c r="O47" s="106">
        <v>1853</v>
      </c>
      <c r="P47" s="106">
        <v>2917</v>
      </c>
      <c r="Q47" s="103">
        <v>3.7339971550497897E-2</v>
      </c>
      <c r="R47" s="104">
        <v>5</v>
      </c>
      <c r="S47" s="107"/>
      <c r="T47" s="101" t="s">
        <v>60</v>
      </c>
      <c r="U47" s="106">
        <v>1067</v>
      </c>
      <c r="V47" s="106">
        <v>1105</v>
      </c>
      <c r="W47" s="106">
        <v>38</v>
      </c>
      <c r="X47" s="106">
        <v>0</v>
      </c>
      <c r="Y47" s="106">
        <v>0</v>
      </c>
      <c r="Z47" s="106">
        <v>0</v>
      </c>
      <c r="AA47" s="106">
        <v>0</v>
      </c>
      <c r="AB47" s="106">
        <v>1707</v>
      </c>
      <c r="AC47" s="106">
        <v>1105</v>
      </c>
      <c r="AD47" s="106">
        <v>2812</v>
      </c>
      <c r="AE47" s="101" t="s">
        <v>187</v>
      </c>
      <c r="AF47" s="106">
        <v>4032</v>
      </c>
      <c r="AG47" s="106">
        <v>18</v>
      </c>
    </row>
    <row r="48" spans="1:33" x14ac:dyDescent="0.25">
      <c r="A48" s="101" t="s">
        <v>192</v>
      </c>
      <c r="B48" s="101" t="s">
        <v>191</v>
      </c>
      <c r="C48" s="102">
        <v>810</v>
      </c>
      <c r="D48" s="102">
        <v>0</v>
      </c>
      <c r="E48" s="102">
        <v>810</v>
      </c>
      <c r="F48" s="103">
        <v>4.6511627906976702E-2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810</v>
      </c>
      <c r="N48" s="103">
        <v>4.6511627906976702E-2</v>
      </c>
      <c r="O48" s="106">
        <v>0</v>
      </c>
      <c r="P48" s="106">
        <v>810</v>
      </c>
      <c r="Q48" s="103">
        <v>4.6511627906976702E-2</v>
      </c>
      <c r="R48" s="104">
        <v>5</v>
      </c>
      <c r="S48" s="107"/>
      <c r="T48" s="101" t="s">
        <v>60</v>
      </c>
      <c r="U48" s="106">
        <v>774</v>
      </c>
      <c r="V48" s="106">
        <v>774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774</v>
      </c>
      <c r="AD48" s="106">
        <v>774</v>
      </c>
      <c r="AE48" s="101" t="s">
        <v>190</v>
      </c>
      <c r="AF48" s="106">
        <v>4032</v>
      </c>
      <c r="AG48" s="106">
        <v>18</v>
      </c>
    </row>
    <row r="49" spans="1:33" x14ac:dyDescent="0.25">
      <c r="A49" s="101" t="s">
        <v>195</v>
      </c>
      <c r="B49" s="101" t="s">
        <v>194</v>
      </c>
      <c r="C49" s="102">
        <v>8986</v>
      </c>
      <c r="D49" s="102">
        <v>36</v>
      </c>
      <c r="E49" s="102">
        <v>9022</v>
      </c>
      <c r="F49" s="103">
        <v>-9.30840369923603E-2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9022</v>
      </c>
      <c r="N49" s="103">
        <v>-9.30840369923603E-2</v>
      </c>
      <c r="O49" s="106">
        <v>197</v>
      </c>
      <c r="P49" s="106">
        <v>9219</v>
      </c>
      <c r="Q49" s="103">
        <v>-8.7679366650173202E-2</v>
      </c>
      <c r="R49" s="104">
        <v>5</v>
      </c>
      <c r="S49" s="107"/>
      <c r="T49" s="101" t="s">
        <v>60</v>
      </c>
      <c r="U49" s="106">
        <v>9884</v>
      </c>
      <c r="V49" s="106">
        <v>9948</v>
      </c>
      <c r="W49" s="106">
        <v>64</v>
      </c>
      <c r="X49" s="106">
        <v>0</v>
      </c>
      <c r="Y49" s="106">
        <v>0</v>
      </c>
      <c r="Z49" s="106">
        <v>0</v>
      </c>
      <c r="AA49" s="106">
        <v>0</v>
      </c>
      <c r="AB49" s="106">
        <v>157</v>
      </c>
      <c r="AC49" s="106">
        <v>9948</v>
      </c>
      <c r="AD49" s="106">
        <v>10105</v>
      </c>
      <c r="AE49" s="101" t="s">
        <v>193</v>
      </c>
      <c r="AF49" s="106">
        <v>4032</v>
      </c>
      <c r="AG49" s="106">
        <v>18</v>
      </c>
    </row>
    <row r="50" spans="1:33" x14ac:dyDescent="0.25">
      <c r="A50" s="101" t="s">
        <v>198</v>
      </c>
      <c r="B50" s="101" t="s">
        <v>197</v>
      </c>
      <c r="C50" s="102">
        <v>73724</v>
      </c>
      <c r="D50" s="102">
        <v>472</v>
      </c>
      <c r="E50" s="102">
        <v>74196</v>
      </c>
      <c r="F50" s="103">
        <v>2.8599947319534701E-2</v>
      </c>
      <c r="G50" s="102">
        <v>25088</v>
      </c>
      <c r="H50" s="102">
        <v>12</v>
      </c>
      <c r="I50" s="102">
        <v>25100</v>
      </c>
      <c r="J50" s="116">
        <v>4.4832035965533E-2</v>
      </c>
      <c r="K50" s="106">
        <v>0</v>
      </c>
      <c r="L50" s="103">
        <v>0</v>
      </c>
      <c r="M50" s="106">
        <v>99296</v>
      </c>
      <c r="N50" s="103">
        <v>3.2655268521985095E-2</v>
      </c>
      <c r="O50" s="106">
        <v>428</v>
      </c>
      <c r="P50" s="106">
        <v>99724</v>
      </c>
      <c r="Q50" s="103">
        <v>3.5276041774806401E-2</v>
      </c>
      <c r="R50" s="104">
        <v>3</v>
      </c>
      <c r="S50" s="108"/>
      <c r="T50" s="101" t="s">
        <v>60</v>
      </c>
      <c r="U50" s="106">
        <v>71933</v>
      </c>
      <c r="V50" s="106">
        <v>72133</v>
      </c>
      <c r="W50" s="106">
        <v>200</v>
      </c>
      <c r="X50" s="106">
        <v>24003</v>
      </c>
      <c r="Y50" s="106">
        <v>24023</v>
      </c>
      <c r="Z50" s="106">
        <v>20</v>
      </c>
      <c r="AA50" s="106">
        <v>0</v>
      </c>
      <c r="AB50" s="106">
        <v>170</v>
      </c>
      <c r="AC50" s="106">
        <v>96156</v>
      </c>
      <c r="AD50" s="106">
        <v>96326</v>
      </c>
      <c r="AE50" s="101" t="s">
        <v>196</v>
      </c>
      <c r="AF50" s="106">
        <v>4032</v>
      </c>
      <c r="AG50" s="106">
        <v>18</v>
      </c>
    </row>
    <row r="51" spans="1:33" x14ac:dyDescent="0.25">
      <c r="A51" s="117" t="s">
        <v>234</v>
      </c>
      <c r="B51" s="109">
        <v>0</v>
      </c>
      <c r="C51" s="110">
        <v>2337695</v>
      </c>
      <c r="D51" s="110">
        <v>465894</v>
      </c>
      <c r="E51" s="110">
        <v>2803589</v>
      </c>
      <c r="F51" s="111">
        <v>4.2448834807129798E-2</v>
      </c>
      <c r="G51" s="110">
        <v>1528785</v>
      </c>
      <c r="H51" s="110">
        <v>310128</v>
      </c>
      <c r="I51" s="110">
        <v>1838913</v>
      </c>
      <c r="J51" s="118">
        <v>-7.766121730572291E-3</v>
      </c>
      <c r="K51" s="119">
        <v>43697</v>
      </c>
      <c r="L51" s="111">
        <v>-0.18819551526185702</v>
      </c>
      <c r="M51" s="119">
        <v>4686199</v>
      </c>
      <c r="N51" s="111">
        <v>1.9501544524937003E-2</v>
      </c>
      <c r="O51" s="119">
        <v>65565</v>
      </c>
      <c r="P51" s="119">
        <v>4751764</v>
      </c>
      <c r="Q51" s="111">
        <v>2.0460037298464202E-2</v>
      </c>
      <c r="R51" s="112">
        <v>0</v>
      </c>
      <c r="S51" s="113" t="s">
        <v>199</v>
      </c>
      <c r="T51" s="113">
        <v>0</v>
      </c>
      <c r="U51" s="114">
        <v>2257812</v>
      </c>
      <c r="V51" s="114">
        <v>2689426</v>
      </c>
      <c r="W51" s="114">
        <v>431614</v>
      </c>
      <c r="X51" s="114">
        <v>1572504</v>
      </c>
      <c r="Y51" s="114">
        <v>1853306</v>
      </c>
      <c r="Z51" s="114">
        <v>280802</v>
      </c>
      <c r="AA51" s="114">
        <v>53827</v>
      </c>
      <c r="AB51" s="114">
        <v>59933</v>
      </c>
      <c r="AC51" s="114">
        <v>4596559</v>
      </c>
      <c r="AD51" s="114">
        <v>4656492</v>
      </c>
      <c r="AE51" s="113">
        <v>0</v>
      </c>
      <c r="AF51" s="114">
        <v>185472</v>
      </c>
      <c r="AG51" s="114">
        <v>828</v>
      </c>
    </row>
    <row r="52" spans="1:33" x14ac:dyDescent="0.25">
      <c r="A52" s="101" t="s">
        <v>202</v>
      </c>
      <c r="B52" s="101" t="s">
        <v>201</v>
      </c>
      <c r="C52" s="102">
        <v>20</v>
      </c>
      <c r="D52" s="102">
        <v>0</v>
      </c>
      <c r="E52" s="102">
        <v>20</v>
      </c>
      <c r="F52" s="103">
        <v>0</v>
      </c>
      <c r="G52" s="102">
        <v>131802</v>
      </c>
      <c r="H52" s="102">
        <v>0</v>
      </c>
      <c r="I52" s="102">
        <v>131802</v>
      </c>
      <c r="J52" s="116">
        <v>-0.12680367293397499</v>
      </c>
      <c r="K52" s="106">
        <v>0</v>
      </c>
      <c r="L52" s="103">
        <v>0</v>
      </c>
      <c r="M52" s="106">
        <v>131822</v>
      </c>
      <c r="N52" s="103">
        <v>-0.126671171708338</v>
      </c>
      <c r="O52" s="106">
        <v>0</v>
      </c>
      <c r="P52" s="106">
        <v>131822</v>
      </c>
      <c r="Q52" s="103">
        <v>-0.126671171708338</v>
      </c>
      <c r="R52" s="104">
        <v>6</v>
      </c>
      <c r="S52" s="105" t="s">
        <v>143</v>
      </c>
      <c r="T52" s="101" t="s">
        <v>143</v>
      </c>
      <c r="U52" s="106">
        <v>0</v>
      </c>
      <c r="V52" s="106">
        <v>0</v>
      </c>
      <c r="W52" s="106">
        <v>0</v>
      </c>
      <c r="X52" s="106">
        <v>150942</v>
      </c>
      <c r="Y52" s="106">
        <v>150942</v>
      </c>
      <c r="Z52" s="106">
        <v>0</v>
      </c>
      <c r="AA52" s="106">
        <v>0</v>
      </c>
      <c r="AB52" s="106">
        <v>0</v>
      </c>
      <c r="AC52" s="106">
        <v>150942</v>
      </c>
      <c r="AD52" s="106">
        <v>150942</v>
      </c>
      <c r="AE52" s="101" t="s">
        <v>200</v>
      </c>
      <c r="AF52" s="106">
        <v>4032</v>
      </c>
      <c r="AG52" s="106">
        <v>18</v>
      </c>
    </row>
    <row r="53" spans="1:33" x14ac:dyDescent="0.25">
      <c r="A53" s="101" t="s">
        <v>205</v>
      </c>
      <c r="B53" s="101" t="s">
        <v>204</v>
      </c>
      <c r="C53" s="102">
        <v>215</v>
      </c>
      <c r="D53" s="102">
        <v>0</v>
      </c>
      <c r="E53" s="102">
        <v>215</v>
      </c>
      <c r="F53" s="103">
        <v>-0.38746438746438699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215</v>
      </c>
      <c r="N53" s="103">
        <v>-0.38746438746438699</v>
      </c>
      <c r="O53" s="106">
        <v>0</v>
      </c>
      <c r="P53" s="106">
        <v>215</v>
      </c>
      <c r="Q53" s="103">
        <v>-0.38746438746438699</v>
      </c>
      <c r="R53" s="104">
        <v>6</v>
      </c>
      <c r="S53" s="107"/>
      <c r="T53" s="101" t="s">
        <v>143</v>
      </c>
      <c r="U53" s="106">
        <v>351</v>
      </c>
      <c r="V53" s="106">
        <v>351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351</v>
      </c>
      <c r="AD53" s="106">
        <v>351</v>
      </c>
      <c r="AE53" s="101" t="s">
        <v>203</v>
      </c>
      <c r="AF53" s="106">
        <v>4032</v>
      </c>
      <c r="AG53" s="106">
        <v>18</v>
      </c>
    </row>
    <row r="54" spans="1:33" x14ac:dyDescent="0.25">
      <c r="A54" s="101" t="s">
        <v>208</v>
      </c>
      <c r="B54" s="101" t="s">
        <v>207</v>
      </c>
      <c r="C54" s="102">
        <v>33039</v>
      </c>
      <c r="D54" s="102">
        <v>14</v>
      </c>
      <c r="E54" s="102">
        <v>33053</v>
      </c>
      <c r="F54" s="103">
        <v>-0.192647777234978</v>
      </c>
      <c r="G54" s="102">
        <v>94872</v>
      </c>
      <c r="H54" s="102">
        <v>0</v>
      </c>
      <c r="I54" s="102">
        <v>94872</v>
      </c>
      <c r="J54" s="116">
        <v>-2.8856291777133999E-2</v>
      </c>
      <c r="K54" s="106">
        <v>0</v>
      </c>
      <c r="L54" s="103">
        <v>0</v>
      </c>
      <c r="M54" s="106">
        <v>127925</v>
      </c>
      <c r="N54" s="103">
        <v>-7.7226594340371199E-2</v>
      </c>
      <c r="O54" s="106">
        <v>58</v>
      </c>
      <c r="P54" s="106">
        <v>127983</v>
      </c>
      <c r="Q54" s="103">
        <v>-8.2716951922249898E-2</v>
      </c>
      <c r="R54" s="104">
        <v>6</v>
      </c>
      <c r="S54" s="107"/>
      <c r="T54" s="101" t="s">
        <v>143</v>
      </c>
      <c r="U54" s="106">
        <v>40818</v>
      </c>
      <c r="V54" s="106">
        <v>40940</v>
      </c>
      <c r="W54" s="106">
        <v>122</v>
      </c>
      <c r="X54" s="106">
        <v>97677</v>
      </c>
      <c r="Y54" s="106">
        <v>97691</v>
      </c>
      <c r="Z54" s="106">
        <v>14</v>
      </c>
      <c r="AA54" s="106">
        <v>0</v>
      </c>
      <c r="AB54" s="106">
        <v>893</v>
      </c>
      <c r="AC54" s="106">
        <v>138631</v>
      </c>
      <c r="AD54" s="106">
        <v>139524</v>
      </c>
      <c r="AE54" s="101" t="s">
        <v>206</v>
      </c>
      <c r="AF54" s="106">
        <v>4032</v>
      </c>
      <c r="AG54" s="106">
        <v>18</v>
      </c>
    </row>
    <row r="55" spans="1:33" x14ac:dyDescent="0.25">
      <c r="A55" s="101" t="s">
        <v>211</v>
      </c>
      <c r="B55" s="101" t="s">
        <v>210</v>
      </c>
      <c r="C55" s="102">
        <v>4137</v>
      </c>
      <c r="D55" s="102">
        <v>0</v>
      </c>
      <c r="E55" s="102">
        <v>4137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4137</v>
      </c>
      <c r="N55" s="103">
        <v>0</v>
      </c>
      <c r="O55" s="106">
        <v>0</v>
      </c>
      <c r="P55" s="106">
        <v>4137</v>
      </c>
      <c r="Q55" s="103">
        <v>0</v>
      </c>
      <c r="R55" s="104">
        <v>6</v>
      </c>
      <c r="S55" s="107"/>
      <c r="T55" s="101" t="s">
        <v>143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209</v>
      </c>
      <c r="AF55" s="106">
        <v>4032</v>
      </c>
      <c r="AG55" s="106">
        <v>18</v>
      </c>
    </row>
    <row r="56" spans="1:33" x14ac:dyDescent="0.25">
      <c r="A56" s="101" t="s">
        <v>214</v>
      </c>
      <c r="B56" s="101" t="s">
        <v>213</v>
      </c>
      <c r="C56" s="102">
        <v>0</v>
      </c>
      <c r="D56" s="102">
        <v>0</v>
      </c>
      <c r="E56" s="102">
        <v>0</v>
      </c>
      <c r="F56" s="103">
        <v>-1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0</v>
      </c>
      <c r="N56" s="103">
        <v>-1</v>
      </c>
      <c r="O56" s="106">
        <v>0</v>
      </c>
      <c r="P56" s="106">
        <v>0</v>
      </c>
      <c r="Q56" s="103">
        <v>-1</v>
      </c>
      <c r="R56" s="104">
        <v>6</v>
      </c>
      <c r="S56" s="107"/>
      <c r="T56" s="101" t="s">
        <v>143</v>
      </c>
      <c r="U56" s="106">
        <v>4397</v>
      </c>
      <c r="V56" s="106">
        <v>4397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4397</v>
      </c>
      <c r="AD56" s="106">
        <v>4397</v>
      </c>
      <c r="AE56" s="101" t="s">
        <v>212</v>
      </c>
      <c r="AF56" s="106">
        <v>4032</v>
      </c>
      <c r="AG56" s="106">
        <v>18</v>
      </c>
    </row>
    <row r="57" spans="1:33" x14ac:dyDescent="0.25">
      <c r="A57" s="101" t="s">
        <v>217</v>
      </c>
      <c r="B57" s="101" t="s">
        <v>216</v>
      </c>
      <c r="C57" s="102">
        <v>436</v>
      </c>
      <c r="D57" s="102">
        <v>0</v>
      </c>
      <c r="E57" s="102">
        <v>436</v>
      </c>
      <c r="F57" s="103">
        <v>-0.18656716417910402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436</v>
      </c>
      <c r="N57" s="103">
        <v>-0.18656716417910402</v>
      </c>
      <c r="O57" s="106">
        <v>0</v>
      </c>
      <c r="P57" s="106">
        <v>436</v>
      </c>
      <c r="Q57" s="103">
        <v>-0.18656716417910402</v>
      </c>
      <c r="R57" s="104">
        <v>6</v>
      </c>
      <c r="S57" s="108"/>
      <c r="T57" s="101" t="s">
        <v>143</v>
      </c>
      <c r="U57" s="106">
        <v>536</v>
      </c>
      <c r="V57" s="106">
        <v>536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536</v>
      </c>
      <c r="AD57" s="106">
        <v>536</v>
      </c>
      <c r="AE57" s="101" t="s">
        <v>215</v>
      </c>
      <c r="AF57" s="106">
        <v>4032</v>
      </c>
      <c r="AG57" s="106">
        <v>18</v>
      </c>
    </row>
    <row r="58" spans="1:33" x14ac:dyDescent="0.25">
      <c r="A58" s="117" t="s">
        <v>233</v>
      </c>
      <c r="B58" s="109">
        <v>0</v>
      </c>
      <c r="C58" s="110">
        <v>37847</v>
      </c>
      <c r="D58" s="110">
        <v>14</v>
      </c>
      <c r="E58" s="110">
        <v>37861</v>
      </c>
      <c r="F58" s="111">
        <v>-0.180923329871928</v>
      </c>
      <c r="G58" s="110">
        <v>226674</v>
      </c>
      <c r="H58" s="110">
        <v>0</v>
      </c>
      <c r="I58" s="110">
        <v>226674</v>
      </c>
      <c r="J58" s="118">
        <v>-8.8318927897744898E-2</v>
      </c>
      <c r="K58" s="119">
        <v>0</v>
      </c>
      <c r="L58" s="111">
        <v>0</v>
      </c>
      <c r="M58" s="119">
        <v>264535</v>
      </c>
      <c r="N58" s="111">
        <v>-0.10283629013386099</v>
      </c>
      <c r="O58" s="119">
        <v>58</v>
      </c>
      <c r="P58" s="119">
        <v>264593</v>
      </c>
      <c r="Q58" s="111">
        <v>-0.10534911242603599</v>
      </c>
      <c r="R58" s="112">
        <v>0</v>
      </c>
      <c r="S58" s="113" t="s">
        <v>199</v>
      </c>
      <c r="T58" s="113">
        <v>0</v>
      </c>
      <c r="U58" s="114">
        <v>46102</v>
      </c>
      <c r="V58" s="114">
        <v>46224</v>
      </c>
      <c r="W58" s="114">
        <v>122</v>
      </c>
      <c r="X58" s="114">
        <v>248619</v>
      </c>
      <c r="Y58" s="114">
        <v>248633</v>
      </c>
      <c r="Z58" s="114">
        <v>14</v>
      </c>
      <c r="AA58" s="114">
        <v>0</v>
      </c>
      <c r="AB58" s="114">
        <v>893</v>
      </c>
      <c r="AC58" s="114">
        <v>294857</v>
      </c>
      <c r="AD58" s="114">
        <v>295750</v>
      </c>
      <c r="AE58" s="113">
        <v>0</v>
      </c>
      <c r="AF58" s="114">
        <v>24192</v>
      </c>
      <c r="AG58" s="114">
        <v>108</v>
      </c>
    </row>
    <row r="59" spans="1:33" x14ac:dyDescent="0.25">
      <c r="A59" s="117" t="s">
        <v>230</v>
      </c>
      <c r="B59" s="109">
        <v>0</v>
      </c>
      <c r="C59" s="110">
        <v>2375542</v>
      </c>
      <c r="D59" s="110">
        <v>465908</v>
      </c>
      <c r="E59" s="110">
        <v>2841450</v>
      </c>
      <c r="F59" s="111">
        <v>3.8674538043974901E-2</v>
      </c>
      <c r="G59" s="110">
        <v>1755459</v>
      </c>
      <c r="H59" s="110">
        <v>310128</v>
      </c>
      <c r="I59" s="110">
        <v>2065587</v>
      </c>
      <c r="J59" s="118">
        <v>-1.7294507595130001E-2</v>
      </c>
      <c r="K59" s="119">
        <v>43697</v>
      </c>
      <c r="L59" s="111">
        <v>-0.18819551526185702</v>
      </c>
      <c r="M59" s="119">
        <v>4950734</v>
      </c>
      <c r="N59" s="111">
        <v>1.2126958737510801E-2</v>
      </c>
      <c r="O59" s="119">
        <v>65623</v>
      </c>
      <c r="P59" s="119">
        <v>5016357</v>
      </c>
      <c r="Q59" s="111">
        <v>1.2946661330363101E-2</v>
      </c>
      <c r="R59" s="112">
        <v>0</v>
      </c>
      <c r="S59" s="113">
        <v>0</v>
      </c>
      <c r="T59" s="113">
        <v>0</v>
      </c>
      <c r="U59" s="114">
        <v>2303914</v>
      </c>
      <c r="V59" s="114">
        <v>2735650</v>
      </c>
      <c r="W59" s="114">
        <v>431736</v>
      </c>
      <c r="X59" s="114">
        <v>1821123</v>
      </c>
      <c r="Y59" s="114">
        <v>2101939</v>
      </c>
      <c r="Z59" s="114">
        <v>280816</v>
      </c>
      <c r="AA59" s="114">
        <v>53827</v>
      </c>
      <c r="AB59" s="114">
        <v>60826</v>
      </c>
      <c r="AC59" s="114">
        <v>4891416</v>
      </c>
      <c r="AD59" s="114">
        <v>4952242</v>
      </c>
      <c r="AE59" s="113">
        <v>0</v>
      </c>
      <c r="AF59" s="114">
        <v>209664</v>
      </c>
      <c r="AG59" s="114">
        <v>936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62" zoomScaleSheetLayoutView="18432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2.44140625" style="98" bestFit="1" customWidth="1"/>
    <col min="2" max="2" width="5.88671875" style="98" customWidth="1"/>
    <col min="3" max="17" width="15.77734375" style="98" customWidth="1"/>
    <col min="18" max="18" width="9.44140625" style="98" hidden="1" customWidth="1"/>
    <col min="19" max="19" width="15.33203125" style="98" hidden="1" customWidth="1"/>
    <col min="20" max="20" width="6.6640625" style="98" hidden="1" customWidth="1"/>
    <col min="21" max="21" width="30.109375" style="98" hidden="1" customWidth="1"/>
    <col min="22" max="22" width="22.88671875" style="98" hidden="1" customWidth="1"/>
    <col min="23" max="23" width="25.88671875" style="98" hidden="1" customWidth="1"/>
    <col min="24" max="24" width="29" style="98" hidden="1" customWidth="1"/>
    <col min="25" max="25" width="22.109375" style="98" hidden="1" customWidth="1"/>
    <col min="26" max="26" width="24.6640625" style="98" hidden="1" customWidth="1"/>
    <col min="27" max="27" width="19.33203125" style="98" hidden="1" customWidth="1"/>
    <col min="28" max="28" width="18.109375" style="98" hidden="1" customWidth="1"/>
    <col min="29" max="29" width="20.33203125" style="98" hidden="1" customWidth="1"/>
    <col min="30" max="30" width="15.5546875" style="98" hidden="1" customWidth="1"/>
    <col min="31" max="31" width="33.88671875" style="98" hidden="1" customWidth="1"/>
    <col min="32" max="32" width="0" style="98" hidden="1" customWidth="1"/>
    <col min="33" max="33" width="9.88671875" style="98" hidden="1" customWidth="1"/>
    <col min="34" max="16384" width="8.88671875" style="98"/>
  </cols>
  <sheetData>
    <row r="1" spans="1:33" ht="15.6" x14ac:dyDescent="0.3">
      <c r="A1" s="97" t="s">
        <v>259</v>
      </c>
    </row>
    <row r="4" spans="1:33" ht="55.2" x14ac:dyDescent="0.25">
      <c r="A4" s="99" t="s">
        <v>219</v>
      </c>
      <c r="B4" s="99" t="s">
        <v>46</v>
      </c>
      <c r="C4" s="99" t="s">
        <v>247</v>
      </c>
      <c r="D4" s="99" t="s">
        <v>248</v>
      </c>
      <c r="E4" s="99" t="s">
        <v>249</v>
      </c>
      <c r="F4" s="99" t="s">
        <v>250</v>
      </c>
      <c r="G4" s="99" t="s">
        <v>251</v>
      </c>
      <c r="H4" s="99" t="s">
        <v>248</v>
      </c>
      <c r="I4" s="99" t="s">
        <v>253</v>
      </c>
      <c r="J4" s="99" t="s">
        <v>254</v>
      </c>
      <c r="K4" s="99" t="s">
        <v>255</v>
      </c>
      <c r="L4" s="99" t="s">
        <v>256</v>
      </c>
      <c r="M4" s="99" t="s">
        <v>260</v>
      </c>
      <c r="N4" s="99" t="s">
        <v>258</v>
      </c>
      <c r="O4" s="99" t="s">
        <v>235</v>
      </c>
      <c r="P4" s="99" t="s">
        <v>48</v>
      </c>
      <c r="Q4" s="99" t="s">
        <v>229</v>
      </c>
      <c r="R4" s="100" t="s">
        <v>49</v>
      </c>
      <c r="S4" s="100" t="s">
        <v>50</v>
      </c>
      <c r="T4" s="100" t="s">
        <v>51</v>
      </c>
      <c r="U4" s="100" t="s">
        <v>236</v>
      </c>
      <c r="V4" s="100" t="s">
        <v>237</v>
      </c>
      <c r="W4" s="100" t="s">
        <v>238</v>
      </c>
      <c r="X4" s="100" t="s">
        <v>239</v>
      </c>
      <c r="Y4" s="100" t="s">
        <v>240</v>
      </c>
      <c r="Z4" s="100" t="s">
        <v>241</v>
      </c>
      <c r="AA4" s="100" t="s">
        <v>54</v>
      </c>
      <c r="AB4" s="100" t="s">
        <v>242</v>
      </c>
      <c r="AC4" s="100" t="s">
        <v>243</v>
      </c>
      <c r="AD4" s="100" t="s">
        <v>57</v>
      </c>
      <c r="AE4" s="100" t="s">
        <v>45</v>
      </c>
      <c r="AF4" s="100" t="s">
        <v>244</v>
      </c>
      <c r="AG4" s="100" t="s">
        <v>245</v>
      </c>
    </row>
    <row r="5" spans="1:33" x14ac:dyDescent="0.25">
      <c r="A5" s="101" t="s">
        <v>61</v>
      </c>
      <c r="B5" s="101" t="s">
        <v>59</v>
      </c>
      <c r="C5" s="102">
        <v>269512</v>
      </c>
      <c r="D5" s="102">
        <v>13162</v>
      </c>
      <c r="E5" s="102">
        <v>282674</v>
      </c>
      <c r="F5" s="103">
        <v>-3.4210607235715999E-2</v>
      </c>
      <c r="G5" s="102">
        <v>2089</v>
      </c>
      <c r="H5" s="102">
        <v>0</v>
      </c>
      <c r="I5" s="102">
        <v>2089</v>
      </c>
      <c r="J5" s="103">
        <v>-0.37059355227478197</v>
      </c>
      <c r="K5" s="102">
        <v>909</v>
      </c>
      <c r="L5" s="120">
        <v>-0.34791965566714506</v>
      </c>
      <c r="M5" s="102">
        <v>285672</v>
      </c>
      <c r="N5" s="103">
        <v>-3.9435104236718199E-2</v>
      </c>
      <c r="O5" s="102">
        <v>7499</v>
      </c>
      <c r="P5" s="102">
        <v>293171</v>
      </c>
      <c r="Q5" s="103">
        <v>-3.4694509199626002E-2</v>
      </c>
      <c r="R5" s="104">
        <v>4</v>
      </c>
      <c r="S5" s="105" t="s">
        <v>60</v>
      </c>
      <c r="T5" s="101" t="s">
        <v>60</v>
      </c>
      <c r="U5" s="106">
        <v>279411</v>
      </c>
      <c r="V5" s="106">
        <v>292687</v>
      </c>
      <c r="W5" s="106">
        <v>13276</v>
      </c>
      <c r="X5" s="106">
        <v>3319</v>
      </c>
      <c r="Y5" s="106">
        <v>3319</v>
      </c>
      <c r="Z5" s="106">
        <v>0</v>
      </c>
      <c r="AA5" s="106">
        <v>1394</v>
      </c>
      <c r="AB5" s="106">
        <v>6308</v>
      </c>
      <c r="AC5" s="106">
        <v>297400</v>
      </c>
      <c r="AD5" s="106">
        <v>303708</v>
      </c>
      <c r="AE5" s="101" t="s">
        <v>58</v>
      </c>
      <c r="AF5" s="106">
        <v>36288</v>
      </c>
      <c r="AG5" s="106">
        <v>90</v>
      </c>
    </row>
    <row r="6" spans="1:33" x14ac:dyDescent="0.25">
      <c r="A6" s="101" t="s">
        <v>65</v>
      </c>
      <c r="B6" s="101" t="s">
        <v>63</v>
      </c>
      <c r="C6" s="102">
        <v>36502</v>
      </c>
      <c r="D6" s="102">
        <v>258</v>
      </c>
      <c r="E6" s="102">
        <v>36760</v>
      </c>
      <c r="F6" s="103">
        <v>4.3044008739324097E-2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0">
        <v>0</v>
      </c>
      <c r="M6" s="102">
        <v>36760</v>
      </c>
      <c r="N6" s="103">
        <v>4.3044008739324097E-2</v>
      </c>
      <c r="O6" s="102">
        <v>7905</v>
      </c>
      <c r="P6" s="102">
        <v>44665</v>
      </c>
      <c r="Q6" s="103">
        <v>3.1119421935960501E-2</v>
      </c>
      <c r="R6" s="104">
        <v>5</v>
      </c>
      <c r="S6" s="107"/>
      <c r="T6" s="101" t="s">
        <v>60</v>
      </c>
      <c r="U6" s="106">
        <v>35017</v>
      </c>
      <c r="V6" s="106">
        <v>35243</v>
      </c>
      <c r="W6" s="106">
        <v>226</v>
      </c>
      <c r="X6" s="106">
        <v>0</v>
      </c>
      <c r="Y6" s="106">
        <v>0</v>
      </c>
      <c r="Z6" s="106">
        <v>0</v>
      </c>
      <c r="AA6" s="106">
        <v>0</v>
      </c>
      <c r="AB6" s="106">
        <v>8074</v>
      </c>
      <c r="AC6" s="106">
        <v>35243</v>
      </c>
      <c r="AD6" s="106">
        <v>43317</v>
      </c>
      <c r="AE6" s="101" t="s">
        <v>62</v>
      </c>
      <c r="AF6" s="106">
        <v>36288</v>
      </c>
      <c r="AG6" s="106">
        <v>90</v>
      </c>
    </row>
    <row r="7" spans="1:33" x14ac:dyDescent="0.25">
      <c r="A7" s="101" t="s">
        <v>68</v>
      </c>
      <c r="B7" s="101" t="s">
        <v>67</v>
      </c>
      <c r="C7" s="102">
        <v>187732</v>
      </c>
      <c r="D7" s="102">
        <v>0</v>
      </c>
      <c r="E7" s="102">
        <v>187732</v>
      </c>
      <c r="F7" s="103">
        <v>9.7559121868514093E-2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0">
        <v>0</v>
      </c>
      <c r="M7" s="102">
        <v>187732</v>
      </c>
      <c r="N7" s="103">
        <v>9.7559121868514093E-2</v>
      </c>
      <c r="O7" s="102">
        <v>143</v>
      </c>
      <c r="P7" s="102">
        <v>187875</v>
      </c>
      <c r="Q7" s="103">
        <v>9.699701628489521E-2</v>
      </c>
      <c r="R7" s="104">
        <v>4</v>
      </c>
      <c r="S7" s="107"/>
      <c r="T7" s="101" t="s">
        <v>60</v>
      </c>
      <c r="U7" s="106">
        <v>171037</v>
      </c>
      <c r="V7" s="106">
        <v>171045</v>
      </c>
      <c r="W7" s="106">
        <v>8</v>
      </c>
      <c r="X7" s="106">
        <v>0</v>
      </c>
      <c r="Y7" s="106">
        <v>0</v>
      </c>
      <c r="Z7" s="106">
        <v>0</v>
      </c>
      <c r="AA7" s="106">
        <v>0</v>
      </c>
      <c r="AB7" s="106">
        <v>218</v>
      </c>
      <c r="AC7" s="106">
        <v>171045</v>
      </c>
      <c r="AD7" s="106">
        <v>171263</v>
      </c>
      <c r="AE7" s="101" t="s">
        <v>66</v>
      </c>
      <c r="AF7" s="106">
        <v>36288</v>
      </c>
      <c r="AG7" s="106">
        <v>90</v>
      </c>
    </row>
    <row r="8" spans="1:33" x14ac:dyDescent="0.25">
      <c r="A8" s="101" t="s">
        <v>71</v>
      </c>
      <c r="B8" s="101" t="s">
        <v>70</v>
      </c>
      <c r="C8" s="102">
        <v>2337104</v>
      </c>
      <c r="D8" s="102">
        <v>223164</v>
      </c>
      <c r="E8" s="102">
        <v>2560268</v>
      </c>
      <c r="F8" s="103">
        <v>-2.85533676263631E-2</v>
      </c>
      <c r="G8" s="102">
        <v>1723169</v>
      </c>
      <c r="H8" s="102">
        <v>62032</v>
      </c>
      <c r="I8" s="102">
        <v>1785201</v>
      </c>
      <c r="J8" s="103">
        <v>2.63680779698943E-2</v>
      </c>
      <c r="K8" s="102">
        <v>137144</v>
      </c>
      <c r="L8" s="120">
        <v>-0.15579275236530002</v>
      </c>
      <c r="M8" s="102">
        <v>4482613</v>
      </c>
      <c r="N8" s="103">
        <v>-1.2055375517487001E-2</v>
      </c>
      <c r="O8" s="102">
        <v>55905</v>
      </c>
      <c r="P8" s="102">
        <v>4538518</v>
      </c>
      <c r="Q8" s="103">
        <v>-1.2273570299683501E-2</v>
      </c>
      <c r="R8" s="104">
        <v>2</v>
      </c>
      <c r="S8" s="107"/>
      <c r="T8" s="101" t="s">
        <v>60</v>
      </c>
      <c r="U8" s="106">
        <v>2399499</v>
      </c>
      <c r="V8" s="106">
        <v>2635521</v>
      </c>
      <c r="W8" s="106">
        <v>236022</v>
      </c>
      <c r="X8" s="106">
        <v>1683244</v>
      </c>
      <c r="Y8" s="106">
        <v>1739338</v>
      </c>
      <c r="Z8" s="106">
        <v>56094</v>
      </c>
      <c r="AA8" s="106">
        <v>162453</v>
      </c>
      <c r="AB8" s="106">
        <v>57602</v>
      </c>
      <c r="AC8" s="106">
        <v>4537312</v>
      </c>
      <c r="AD8" s="106">
        <v>4594914</v>
      </c>
      <c r="AE8" s="101" t="s">
        <v>69</v>
      </c>
      <c r="AF8" s="106">
        <v>36288</v>
      </c>
      <c r="AG8" s="106">
        <v>90</v>
      </c>
    </row>
    <row r="9" spans="1:33" x14ac:dyDescent="0.25">
      <c r="A9" s="101" t="s">
        <v>74</v>
      </c>
      <c r="B9" s="101" t="s">
        <v>73</v>
      </c>
      <c r="C9" s="102">
        <v>4298</v>
      </c>
      <c r="D9" s="102">
        <v>62</v>
      </c>
      <c r="E9" s="102">
        <v>4360</v>
      </c>
      <c r="F9" s="103">
        <v>-2.8736912452662102E-2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0">
        <v>0</v>
      </c>
      <c r="M9" s="102">
        <v>4360</v>
      </c>
      <c r="N9" s="103">
        <v>-2.8736912452662102E-2</v>
      </c>
      <c r="O9" s="102">
        <v>6601</v>
      </c>
      <c r="P9" s="102">
        <v>10961</v>
      </c>
      <c r="Q9" s="103">
        <v>2.90086368757041E-2</v>
      </c>
      <c r="R9" s="104">
        <v>5</v>
      </c>
      <c r="S9" s="107"/>
      <c r="T9" s="101" t="s">
        <v>60</v>
      </c>
      <c r="U9" s="106">
        <v>4419</v>
      </c>
      <c r="V9" s="106">
        <v>4489</v>
      </c>
      <c r="W9" s="106">
        <v>70</v>
      </c>
      <c r="X9" s="106">
        <v>0</v>
      </c>
      <c r="Y9" s="106">
        <v>0</v>
      </c>
      <c r="Z9" s="106">
        <v>0</v>
      </c>
      <c r="AA9" s="106">
        <v>0</v>
      </c>
      <c r="AB9" s="106">
        <v>6163</v>
      </c>
      <c r="AC9" s="106">
        <v>4489</v>
      </c>
      <c r="AD9" s="106">
        <v>10652</v>
      </c>
      <c r="AE9" s="101" t="s">
        <v>72</v>
      </c>
      <c r="AF9" s="106">
        <v>36288</v>
      </c>
      <c r="AG9" s="106">
        <v>90</v>
      </c>
    </row>
    <row r="10" spans="1:33" x14ac:dyDescent="0.25">
      <c r="A10" s="101" t="s">
        <v>77</v>
      </c>
      <c r="B10" s="101" t="s">
        <v>76</v>
      </c>
      <c r="C10" s="102">
        <v>887459</v>
      </c>
      <c r="D10" s="102">
        <v>350844</v>
      </c>
      <c r="E10" s="102">
        <v>1238303</v>
      </c>
      <c r="F10" s="103">
        <v>4.9366635933453598E-2</v>
      </c>
      <c r="G10" s="102">
        <v>44196</v>
      </c>
      <c r="H10" s="102">
        <v>526</v>
      </c>
      <c r="I10" s="102">
        <v>44722</v>
      </c>
      <c r="J10" s="103">
        <v>-7.9854487378554599E-3</v>
      </c>
      <c r="K10" s="102">
        <v>0</v>
      </c>
      <c r="L10" s="120">
        <v>0</v>
      </c>
      <c r="M10" s="102">
        <v>1283025</v>
      </c>
      <c r="N10" s="103">
        <v>4.7256209545109493E-2</v>
      </c>
      <c r="O10" s="102">
        <v>88429</v>
      </c>
      <c r="P10" s="102">
        <v>1371454</v>
      </c>
      <c r="Q10" s="103">
        <v>4.6756434543281399E-2</v>
      </c>
      <c r="R10" s="104">
        <v>3</v>
      </c>
      <c r="S10" s="107"/>
      <c r="T10" s="101" t="s">
        <v>60</v>
      </c>
      <c r="U10" s="106">
        <v>849214</v>
      </c>
      <c r="V10" s="106">
        <v>1180048</v>
      </c>
      <c r="W10" s="106">
        <v>330834</v>
      </c>
      <c r="X10" s="106">
        <v>44780</v>
      </c>
      <c r="Y10" s="106">
        <v>45082</v>
      </c>
      <c r="Z10" s="106">
        <v>302</v>
      </c>
      <c r="AA10" s="106">
        <v>0</v>
      </c>
      <c r="AB10" s="106">
        <v>85064</v>
      </c>
      <c r="AC10" s="106">
        <v>1225130</v>
      </c>
      <c r="AD10" s="106">
        <v>1310194</v>
      </c>
      <c r="AE10" s="101" t="s">
        <v>75</v>
      </c>
      <c r="AF10" s="106">
        <v>36288</v>
      </c>
      <c r="AG10" s="106">
        <v>90</v>
      </c>
    </row>
    <row r="11" spans="1:33" x14ac:dyDescent="0.25">
      <c r="A11" s="101" t="s">
        <v>80</v>
      </c>
      <c r="B11" s="101" t="s">
        <v>79</v>
      </c>
      <c r="C11" s="102">
        <v>69724</v>
      </c>
      <c r="D11" s="102">
        <v>784</v>
      </c>
      <c r="E11" s="102">
        <v>70508</v>
      </c>
      <c r="F11" s="103">
        <v>2.92838165309042E-2</v>
      </c>
      <c r="G11" s="102">
        <v>0</v>
      </c>
      <c r="H11" s="102">
        <v>0</v>
      </c>
      <c r="I11" s="102">
        <v>0</v>
      </c>
      <c r="J11" s="103">
        <v>0</v>
      </c>
      <c r="K11" s="102">
        <v>10437</v>
      </c>
      <c r="L11" s="120">
        <v>0.226583617346339</v>
      </c>
      <c r="M11" s="102">
        <v>80945</v>
      </c>
      <c r="N11" s="103">
        <v>5.1083611432133101E-2</v>
      </c>
      <c r="O11" s="102">
        <v>19957</v>
      </c>
      <c r="P11" s="102">
        <v>100902</v>
      </c>
      <c r="Q11" s="103">
        <v>3.0295604227293597E-2</v>
      </c>
      <c r="R11" s="104">
        <v>5</v>
      </c>
      <c r="S11" s="107"/>
      <c r="T11" s="101" t="s">
        <v>60</v>
      </c>
      <c r="U11" s="106">
        <v>66582</v>
      </c>
      <c r="V11" s="106">
        <v>68502</v>
      </c>
      <c r="W11" s="106">
        <v>1920</v>
      </c>
      <c r="X11" s="106">
        <v>0</v>
      </c>
      <c r="Y11" s="106">
        <v>0</v>
      </c>
      <c r="Z11" s="106">
        <v>0</v>
      </c>
      <c r="AA11" s="106">
        <v>8509</v>
      </c>
      <c r="AB11" s="106">
        <v>20924</v>
      </c>
      <c r="AC11" s="106">
        <v>77011</v>
      </c>
      <c r="AD11" s="106">
        <v>97935</v>
      </c>
      <c r="AE11" s="101" t="s">
        <v>78</v>
      </c>
      <c r="AF11" s="106">
        <v>36288</v>
      </c>
      <c r="AG11" s="106">
        <v>90</v>
      </c>
    </row>
    <row r="12" spans="1:33" x14ac:dyDescent="0.25">
      <c r="A12" s="101" t="s">
        <v>83</v>
      </c>
      <c r="B12" s="101" t="s">
        <v>82</v>
      </c>
      <c r="C12" s="102">
        <v>10169</v>
      </c>
      <c r="D12" s="102">
        <v>256</v>
      </c>
      <c r="E12" s="102">
        <v>10425</v>
      </c>
      <c r="F12" s="103">
        <v>9.6445098864114398E-2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0">
        <v>0</v>
      </c>
      <c r="M12" s="102">
        <v>10425</v>
      </c>
      <c r="N12" s="103">
        <v>9.6445098864114398E-2</v>
      </c>
      <c r="O12" s="102">
        <v>10949</v>
      </c>
      <c r="P12" s="102">
        <v>21374</v>
      </c>
      <c r="Q12" s="103">
        <v>9.0955492037566393E-2</v>
      </c>
      <c r="R12" s="104">
        <v>5</v>
      </c>
      <c r="S12" s="107"/>
      <c r="T12" s="101" t="s">
        <v>60</v>
      </c>
      <c r="U12" s="106">
        <v>9326</v>
      </c>
      <c r="V12" s="106">
        <v>9508</v>
      </c>
      <c r="W12" s="106">
        <v>182</v>
      </c>
      <c r="X12" s="106">
        <v>0</v>
      </c>
      <c r="Y12" s="106">
        <v>0</v>
      </c>
      <c r="Z12" s="106">
        <v>0</v>
      </c>
      <c r="AA12" s="106">
        <v>0</v>
      </c>
      <c r="AB12" s="106">
        <v>10084</v>
      </c>
      <c r="AC12" s="106">
        <v>9508</v>
      </c>
      <c r="AD12" s="106">
        <v>19592</v>
      </c>
      <c r="AE12" s="101" t="s">
        <v>81</v>
      </c>
      <c r="AF12" s="106">
        <v>36288</v>
      </c>
      <c r="AG12" s="106">
        <v>90</v>
      </c>
    </row>
    <row r="13" spans="1:33" x14ac:dyDescent="0.25">
      <c r="A13" s="101" t="s">
        <v>86</v>
      </c>
      <c r="B13" s="101" t="s">
        <v>85</v>
      </c>
      <c r="C13" s="102">
        <v>676</v>
      </c>
      <c r="D13" s="102">
        <v>0</v>
      </c>
      <c r="E13" s="102">
        <v>676</v>
      </c>
      <c r="F13" s="103">
        <v>-0.71012006861063515</v>
      </c>
      <c r="G13" s="102">
        <v>2380</v>
      </c>
      <c r="H13" s="102">
        <v>0</v>
      </c>
      <c r="I13" s="102">
        <v>2380</v>
      </c>
      <c r="J13" s="103">
        <v>3.1195840554592701E-2</v>
      </c>
      <c r="K13" s="102">
        <v>0</v>
      </c>
      <c r="L13" s="120">
        <v>0</v>
      </c>
      <c r="M13" s="102">
        <v>3056</v>
      </c>
      <c r="N13" s="103">
        <v>-0.34137931034482799</v>
      </c>
      <c r="O13" s="102">
        <v>0</v>
      </c>
      <c r="P13" s="102">
        <v>3056</v>
      </c>
      <c r="Q13" s="103">
        <v>-0.34137931034482799</v>
      </c>
      <c r="R13" s="104">
        <v>5</v>
      </c>
      <c r="S13" s="107"/>
      <c r="T13" s="101" t="s">
        <v>60</v>
      </c>
      <c r="U13" s="106">
        <v>2332</v>
      </c>
      <c r="V13" s="106">
        <v>2332</v>
      </c>
      <c r="W13" s="106">
        <v>0</v>
      </c>
      <c r="X13" s="106">
        <v>2308</v>
      </c>
      <c r="Y13" s="106">
        <v>2308</v>
      </c>
      <c r="Z13" s="106">
        <v>0</v>
      </c>
      <c r="AA13" s="106">
        <v>0</v>
      </c>
      <c r="AB13" s="106">
        <v>0</v>
      </c>
      <c r="AC13" s="106">
        <v>4640</v>
      </c>
      <c r="AD13" s="106">
        <v>4640</v>
      </c>
      <c r="AE13" s="101" t="s">
        <v>84</v>
      </c>
      <c r="AF13" s="106">
        <v>36288</v>
      </c>
      <c r="AG13" s="106">
        <v>90</v>
      </c>
    </row>
    <row r="14" spans="1:33" x14ac:dyDescent="0.25">
      <c r="A14" s="101" t="s">
        <v>89</v>
      </c>
      <c r="B14" s="101" t="s">
        <v>88</v>
      </c>
      <c r="C14" s="102">
        <v>78657</v>
      </c>
      <c r="D14" s="102">
        <v>1204</v>
      </c>
      <c r="E14" s="102">
        <v>79861</v>
      </c>
      <c r="F14" s="103">
        <v>-0.17611315148764098</v>
      </c>
      <c r="G14" s="102">
        <v>0</v>
      </c>
      <c r="H14" s="102">
        <v>0</v>
      </c>
      <c r="I14" s="102">
        <v>0</v>
      </c>
      <c r="J14" s="103">
        <v>0</v>
      </c>
      <c r="K14" s="102">
        <v>27149</v>
      </c>
      <c r="L14" s="120">
        <v>-0.17266493981410899</v>
      </c>
      <c r="M14" s="102">
        <v>107010</v>
      </c>
      <c r="N14" s="103">
        <v>-0.17524104603574603</v>
      </c>
      <c r="O14" s="102">
        <v>4823</v>
      </c>
      <c r="P14" s="102">
        <v>111833</v>
      </c>
      <c r="Q14" s="103">
        <v>-0.16470851850468698</v>
      </c>
      <c r="R14" s="104">
        <v>5</v>
      </c>
      <c r="S14" s="107"/>
      <c r="T14" s="101" t="s">
        <v>60</v>
      </c>
      <c r="U14" s="106">
        <v>95506</v>
      </c>
      <c r="V14" s="106">
        <v>96932</v>
      </c>
      <c r="W14" s="106">
        <v>1426</v>
      </c>
      <c r="X14" s="106">
        <v>0</v>
      </c>
      <c r="Y14" s="106">
        <v>0</v>
      </c>
      <c r="Z14" s="106">
        <v>0</v>
      </c>
      <c r="AA14" s="106">
        <v>32815</v>
      </c>
      <c r="AB14" s="106">
        <v>4138</v>
      </c>
      <c r="AC14" s="106">
        <v>129747</v>
      </c>
      <c r="AD14" s="106">
        <v>133885</v>
      </c>
      <c r="AE14" s="101" t="s">
        <v>87</v>
      </c>
      <c r="AF14" s="106">
        <v>36288</v>
      </c>
      <c r="AG14" s="106">
        <v>90</v>
      </c>
    </row>
    <row r="15" spans="1:33" x14ac:dyDescent="0.25">
      <c r="A15" s="101" t="s">
        <v>92</v>
      </c>
      <c r="B15" s="101" t="s">
        <v>91</v>
      </c>
      <c r="C15" s="102">
        <v>59721</v>
      </c>
      <c r="D15" s="102">
        <v>404</v>
      </c>
      <c r="E15" s="102">
        <v>60125</v>
      </c>
      <c r="F15" s="103">
        <v>2.0919294313415902E-2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0">
        <v>0</v>
      </c>
      <c r="M15" s="102">
        <v>60125</v>
      </c>
      <c r="N15" s="103">
        <v>2.0919294313415902E-2</v>
      </c>
      <c r="O15" s="102">
        <v>2427</v>
      </c>
      <c r="P15" s="102">
        <v>62552</v>
      </c>
      <c r="Q15" s="103">
        <v>2.6671262330329702E-2</v>
      </c>
      <c r="R15" s="104">
        <v>5</v>
      </c>
      <c r="S15" s="107"/>
      <c r="T15" s="101" t="s">
        <v>60</v>
      </c>
      <c r="U15" s="106">
        <v>58505</v>
      </c>
      <c r="V15" s="106">
        <v>58893</v>
      </c>
      <c r="W15" s="106">
        <v>388</v>
      </c>
      <c r="X15" s="106">
        <v>0</v>
      </c>
      <c r="Y15" s="106">
        <v>0</v>
      </c>
      <c r="Z15" s="106">
        <v>0</v>
      </c>
      <c r="AA15" s="106">
        <v>0</v>
      </c>
      <c r="AB15" s="106">
        <v>2034</v>
      </c>
      <c r="AC15" s="106">
        <v>58893</v>
      </c>
      <c r="AD15" s="106">
        <v>60927</v>
      </c>
      <c r="AE15" s="101" t="s">
        <v>90</v>
      </c>
      <c r="AF15" s="106">
        <v>36288</v>
      </c>
      <c r="AG15" s="106">
        <v>90</v>
      </c>
    </row>
    <row r="16" spans="1:33" x14ac:dyDescent="0.25">
      <c r="A16" s="101" t="s">
        <v>95</v>
      </c>
      <c r="B16" s="101" t="s">
        <v>94</v>
      </c>
      <c r="C16" s="102">
        <v>83069</v>
      </c>
      <c r="D16" s="102">
        <v>8590</v>
      </c>
      <c r="E16" s="102">
        <v>91659</v>
      </c>
      <c r="F16" s="103">
        <v>4.5237878027642196E-2</v>
      </c>
      <c r="G16" s="102">
        <v>0</v>
      </c>
      <c r="H16" s="102">
        <v>0</v>
      </c>
      <c r="I16" s="102">
        <v>0</v>
      </c>
      <c r="J16" s="103">
        <v>0</v>
      </c>
      <c r="K16" s="102">
        <v>16183</v>
      </c>
      <c r="L16" s="120">
        <v>-0.19028319823876699</v>
      </c>
      <c r="M16" s="102">
        <v>107842</v>
      </c>
      <c r="N16" s="103">
        <v>1.5230594921896801E-3</v>
      </c>
      <c r="O16" s="102">
        <v>22086</v>
      </c>
      <c r="P16" s="102">
        <v>129928</v>
      </c>
      <c r="Q16" s="103">
        <v>1.67544429402052E-2</v>
      </c>
      <c r="R16" s="104">
        <v>5</v>
      </c>
      <c r="S16" s="107"/>
      <c r="T16" s="101" t="s">
        <v>60</v>
      </c>
      <c r="U16" s="106">
        <v>79854</v>
      </c>
      <c r="V16" s="106">
        <v>87692</v>
      </c>
      <c r="W16" s="106">
        <v>7838</v>
      </c>
      <c r="X16" s="106">
        <v>0</v>
      </c>
      <c r="Y16" s="106">
        <v>0</v>
      </c>
      <c r="Z16" s="106">
        <v>0</v>
      </c>
      <c r="AA16" s="106">
        <v>19986</v>
      </c>
      <c r="AB16" s="106">
        <v>20109</v>
      </c>
      <c r="AC16" s="106">
        <v>107678</v>
      </c>
      <c r="AD16" s="106">
        <v>127787</v>
      </c>
      <c r="AE16" s="101" t="s">
        <v>93</v>
      </c>
      <c r="AF16" s="106">
        <v>36288</v>
      </c>
      <c r="AG16" s="106">
        <v>90</v>
      </c>
    </row>
    <row r="17" spans="1:33" x14ac:dyDescent="0.25">
      <c r="A17" s="101" t="s">
        <v>98</v>
      </c>
      <c r="B17" s="101" t="s">
        <v>97</v>
      </c>
      <c r="C17" s="102">
        <v>509481</v>
      </c>
      <c r="D17" s="102">
        <v>3340</v>
      </c>
      <c r="E17" s="102">
        <v>512821</v>
      </c>
      <c r="F17" s="103">
        <v>3.2152819988487402E-2</v>
      </c>
      <c r="G17" s="102">
        <v>33897</v>
      </c>
      <c r="H17" s="102">
        <v>0</v>
      </c>
      <c r="I17" s="102">
        <v>33897</v>
      </c>
      <c r="J17" s="103">
        <v>-0.28031847133757998</v>
      </c>
      <c r="K17" s="102">
        <v>0</v>
      </c>
      <c r="L17" s="120">
        <v>0</v>
      </c>
      <c r="M17" s="102">
        <v>546718</v>
      </c>
      <c r="N17" s="103">
        <v>5.0960940975758604E-3</v>
      </c>
      <c r="O17" s="102">
        <v>11056</v>
      </c>
      <c r="P17" s="102">
        <v>557774</v>
      </c>
      <c r="Q17" s="103">
        <v>9.6571748193013188E-3</v>
      </c>
      <c r="R17" s="104">
        <v>4</v>
      </c>
      <c r="S17" s="107"/>
      <c r="T17" s="101" t="s">
        <v>60</v>
      </c>
      <c r="U17" s="106">
        <v>494276</v>
      </c>
      <c r="V17" s="106">
        <v>496846</v>
      </c>
      <c r="W17" s="106">
        <v>2570</v>
      </c>
      <c r="X17" s="106">
        <v>47094</v>
      </c>
      <c r="Y17" s="106">
        <v>47100</v>
      </c>
      <c r="Z17" s="106">
        <v>6</v>
      </c>
      <c r="AA17" s="106">
        <v>0</v>
      </c>
      <c r="AB17" s="106">
        <v>8493</v>
      </c>
      <c r="AC17" s="106">
        <v>543946</v>
      </c>
      <c r="AD17" s="106">
        <v>552439</v>
      </c>
      <c r="AE17" s="101" t="s">
        <v>96</v>
      </c>
      <c r="AF17" s="106">
        <v>36288</v>
      </c>
      <c r="AG17" s="106">
        <v>90</v>
      </c>
    </row>
    <row r="18" spans="1:33" x14ac:dyDescent="0.25">
      <c r="A18" s="101" t="s">
        <v>101</v>
      </c>
      <c r="B18" s="101" t="s">
        <v>100</v>
      </c>
      <c r="C18" s="102">
        <v>6535</v>
      </c>
      <c r="D18" s="102">
        <v>4</v>
      </c>
      <c r="E18" s="102">
        <v>6539</v>
      </c>
      <c r="F18" s="103">
        <v>6.4810291483471713E-2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20">
        <v>0</v>
      </c>
      <c r="M18" s="102">
        <v>6549</v>
      </c>
      <c r="N18" s="103">
        <v>6.6438690766976088E-2</v>
      </c>
      <c r="O18" s="102">
        <v>4477</v>
      </c>
      <c r="P18" s="102">
        <v>11026</v>
      </c>
      <c r="Q18" s="103">
        <v>1.0447214076246301E-2</v>
      </c>
      <c r="R18" s="104">
        <v>5</v>
      </c>
      <c r="S18" s="107"/>
      <c r="T18" s="101" t="s">
        <v>60</v>
      </c>
      <c r="U18" s="106">
        <v>6129</v>
      </c>
      <c r="V18" s="106">
        <v>6141</v>
      </c>
      <c r="W18" s="106">
        <v>12</v>
      </c>
      <c r="X18" s="106">
        <v>0</v>
      </c>
      <c r="Y18" s="106">
        <v>0</v>
      </c>
      <c r="Z18" s="106">
        <v>0</v>
      </c>
      <c r="AA18" s="106">
        <v>0</v>
      </c>
      <c r="AB18" s="106">
        <v>4771</v>
      </c>
      <c r="AC18" s="106">
        <v>6141</v>
      </c>
      <c r="AD18" s="106">
        <v>10912</v>
      </c>
      <c r="AE18" s="101" t="s">
        <v>99</v>
      </c>
      <c r="AF18" s="106">
        <v>36288</v>
      </c>
      <c r="AG18" s="106">
        <v>90</v>
      </c>
    </row>
    <row r="19" spans="1:33" x14ac:dyDescent="0.25">
      <c r="A19" s="101" t="s">
        <v>104</v>
      </c>
      <c r="B19" s="101" t="s">
        <v>103</v>
      </c>
      <c r="C19" s="102">
        <v>339974</v>
      </c>
      <c r="D19" s="102">
        <v>378</v>
      </c>
      <c r="E19" s="102">
        <v>340352</v>
      </c>
      <c r="F19" s="103">
        <v>1.7400480075090201E-2</v>
      </c>
      <c r="G19" s="102">
        <v>131241</v>
      </c>
      <c r="H19" s="102">
        <v>12</v>
      </c>
      <c r="I19" s="102">
        <v>131253</v>
      </c>
      <c r="J19" s="103">
        <v>-0.21172210010450102</v>
      </c>
      <c r="K19" s="102">
        <v>0</v>
      </c>
      <c r="L19" s="120">
        <v>-1</v>
      </c>
      <c r="M19" s="102">
        <v>471605</v>
      </c>
      <c r="N19" s="103">
        <v>-5.8941260279002206E-2</v>
      </c>
      <c r="O19" s="102">
        <v>770</v>
      </c>
      <c r="P19" s="102">
        <v>472375</v>
      </c>
      <c r="Q19" s="103">
        <v>-5.9081420455903602E-2</v>
      </c>
      <c r="R19" s="104">
        <v>4</v>
      </c>
      <c r="S19" s="107"/>
      <c r="T19" s="101" t="s">
        <v>60</v>
      </c>
      <c r="U19" s="106">
        <v>334215</v>
      </c>
      <c r="V19" s="106">
        <v>334531</v>
      </c>
      <c r="W19" s="106">
        <v>316</v>
      </c>
      <c r="X19" s="106">
        <v>166370</v>
      </c>
      <c r="Y19" s="106">
        <v>166506</v>
      </c>
      <c r="Z19" s="106">
        <v>136</v>
      </c>
      <c r="AA19" s="106">
        <v>106</v>
      </c>
      <c r="AB19" s="106">
        <v>893</v>
      </c>
      <c r="AC19" s="106">
        <v>501143</v>
      </c>
      <c r="AD19" s="106">
        <v>502036</v>
      </c>
      <c r="AE19" s="101" t="s">
        <v>102</v>
      </c>
      <c r="AF19" s="106">
        <v>36288</v>
      </c>
      <c r="AG19" s="106">
        <v>90</v>
      </c>
    </row>
    <row r="20" spans="1:33" x14ac:dyDescent="0.25">
      <c r="A20" s="101" t="s">
        <v>107</v>
      </c>
      <c r="B20" s="101" t="s">
        <v>106</v>
      </c>
      <c r="C20" s="102">
        <v>10507</v>
      </c>
      <c r="D20" s="102">
        <v>82</v>
      </c>
      <c r="E20" s="102">
        <v>10589</v>
      </c>
      <c r="F20" s="103">
        <v>0.12362054329371801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0">
        <v>0</v>
      </c>
      <c r="M20" s="102">
        <v>10589</v>
      </c>
      <c r="N20" s="103">
        <v>0.12362054329371801</v>
      </c>
      <c r="O20" s="102">
        <v>8969</v>
      </c>
      <c r="P20" s="102">
        <v>19558</v>
      </c>
      <c r="Q20" s="103">
        <v>0.12648312406404802</v>
      </c>
      <c r="R20" s="104">
        <v>5</v>
      </c>
      <c r="S20" s="107"/>
      <c r="T20" s="101" t="s">
        <v>60</v>
      </c>
      <c r="U20" s="106">
        <v>9326</v>
      </c>
      <c r="V20" s="106">
        <v>9424</v>
      </c>
      <c r="W20" s="106">
        <v>98</v>
      </c>
      <c r="X20" s="106">
        <v>0</v>
      </c>
      <c r="Y20" s="106">
        <v>0</v>
      </c>
      <c r="Z20" s="106">
        <v>0</v>
      </c>
      <c r="AA20" s="106">
        <v>0</v>
      </c>
      <c r="AB20" s="106">
        <v>7938</v>
      </c>
      <c r="AC20" s="106">
        <v>9424</v>
      </c>
      <c r="AD20" s="106">
        <v>17362</v>
      </c>
      <c r="AE20" s="101" t="s">
        <v>105</v>
      </c>
      <c r="AF20" s="106">
        <v>36288</v>
      </c>
      <c r="AG20" s="106">
        <v>90</v>
      </c>
    </row>
    <row r="21" spans="1:33" x14ac:dyDescent="0.25">
      <c r="A21" s="101" t="s">
        <v>110</v>
      </c>
      <c r="B21" s="101" t="s">
        <v>109</v>
      </c>
      <c r="C21" s="102">
        <v>195198</v>
      </c>
      <c r="D21" s="102">
        <v>43220</v>
      </c>
      <c r="E21" s="102">
        <v>238418</v>
      </c>
      <c r="F21" s="103">
        <v>2.90743346483542E-2</v>
      </c>
      <c r="G21" s="102">
        <v>746</v>
      </c>
      <c r="H21" s="102">
        <v>0</v>
      </c>
      <c r="I21" s="102">
        <v>746</v>
      </c>
      <c r="J21" s="103">
        <v>2.1610169491525402</v>
      </c>
      <c r="K21" s="102">
        <v>104</v>
      </c>
      <c r="L21" s="120">
        <v>0</v>
      </c>
      <c r="M21" s="102">
        <v>239268</v>
      </c>
      <c r="N21" s="103">
        <v>3.1692236048948302E-2</v>
      </c>
      <c r="O21" s="102">
        <v>3525</v>
      </c>
      <c r="P21" s="102">
        <v>242793</v>
      </c>
      <c r="Q21" s="103">
        <v>3.0740558348050503E-2</v>
      </c>
      <c r="R21" s="104">
        <v>4</v>
      </c>
      <c r="S21" s="107"/>
      <c r="T21" s="101" t="s">
        <v>60</v>
      </c>
      <c r="U21" s="106">
        <v>190636</v>
      </c>
      <c r="V21" s="106">
        <v>231682</v>
      </c>
      <c r="W21" s="106">
        <v>41046</v>
      </c>
      <c r="X21" s="106">
        <v>236</v>
      </c>
      <c r="Y21" s="106">
        <v>236</v>
      </c>
      <c r="Z21" s="106">
        <v>0</v>
      </c>
      <c r="AA21" s="106">
        <v>0</v>
      </c>
      <c r="AB21" s="106">
        <v>3634</v>
      </c>
      <c r="AC21" s="106">
        <v>231918</v>
      </c>
      <c r="AD21" s="106">
        <v>235552</v>
      </c>
      <c r="AE21" s="101" t="s">
        <v>108</v>
      </c>
      <c r="AF21" s="106">
        <v>36288</v>
      </c>
      <c r="AG21" s="106">
        <v>90</v>
      </c>
    </row>
    <row r="22" spans="1:33" x14ac:dyDescent="0.25">
      <c r="A22" s="101" t="s">
        <v>113</v>
      </c>
      <c r="B22" s="101" t="s">
        <v>112</v>
      </c>
      <c r="C22" s="102">
        <v>531799</v>
      </c>
      <c r="D22" s="102">
        <v>2798</v>
      </c>
      <c r="E22" s="102">
        <v>534597</v>
      </c>
      <c r="F22" s="103">
        <v>-1.9185255038950303E-2</v>
      </c>
      <c r="G22" s="102">
        <v>229036</v>
      </c>
      <c r="H22" s="102">
        <v>1260</v>
      </c>
      <c r="I22" s="102">
        <v>230296</v>
      </c>
      <c r="J22" s="103">
        <v>-7.6373932678000606E-2</v>
      </c>
      <c r="K22" s="102">
        <v>0</v>
      </c>
      <c r="L22" s="120">
        <v>-1</v>
      </c>
      <c r="M22" s="102">
        <v>764893</v>
      </c>
      <c r="N22" s="103">
        <v>-3.7172844727752397E-2</v>
      </c>
      <c r="O22" s="102">
        <v>2308</v>
      </c>
      <c r="P22" s="102">
        <v>767201</v>
      </c>
      <c r="Q22" s="103">
        <v>-3.6889881456764903E-2</v>
      </c>
      <c r="R22" s="104">
        <v>3</v>
      </c>
      <c r="S22" s="107"/>
      <c r="T22" s="101" t="s">
        <v>60</v>
      </c>
      <c r="U22" s="106">
        <v>541852</v>
      </c>
      <c r="V22" s="106">
        <v>545054</v>
      </c>
      <c r="W22" s="106">
        <v>3202</v>
      </c>
      <c r="X22" s="106">
        <v>248597</v>
      </c>
      <c r="Y22" s="106">
        <v>249339</v>
      </c>
      <c r="Z22" s="106">
        <v>742</v>
      </c>
      <c r="AA22" s="106">
        <v>31</v>
      </c>
      <c r="AB22" s="106">
        <v>2163</v>
      </c>
      <c r="AC22" s="106">
        <v>794424</v>
      </c>
      <c r="AD22" s="106">
        <v>796587</v>
      </c>
      <c r="AE22" s="101" t="s">
        <v>111</v>
      </c>
      <c r="AF22" s="106">
        <v>36288</v>
      </c>
      <c r="AG22" s="106">
        <v>90</v>
      </c>
    </row>
    <row r="23" spans="1:33" x14ac:dyDescent="0.25">
      <c r="A23" s="101" t="s">
        <v>116</v>
      </c>
      <c r="B23" s="101" t="s">
        <v>115</v>
      </c>
      <c r="C23" s="102">
        <v>184705</v>
      </c>
      <c r="D23" s="102">
        <v>1564</v>
      </c>
      <c r="E23" s="102">
        <v>186269</v>
      </c>
      <c r="F23" s="103">
        <v>-0.14444046372338301</v>
      </c>
      <c r="G23" s="102">
        <v>4862</v>
      </c>
      <c r="H23" s="102">
        <v>0</v>
      </c>
      <c r="I23" s="102">
        <v>4862</v>
      </c>
      <c r="J23" s="103">
        <v>-3.37837837837838E-2</v>
      </c>
      <c r="K23" s="102">
        <v>37515</v>
      </c>
      <c r="L23" s="120">
        <v>-0.34725871278687404</v>
      </c>
      <c r="M23" s="102">
        <v>228646</v>
      </c>
      <c r="N23" s="103">
        <v>-0.184051159620442</v>
      </c>
      <c r="O23" s="102">
        <v>3360</v>
      </c>
      <c r="P23" s="102">
        <v>232006</v>
      </c>
      <c r="Q23" s="103">
        <v>-0.177694840523001</v>
      </c>
      <c r="R23" s="104">
        <v>4</v>
      </c>
      <c r="S23" s="107"/>
      <c r="T23" s="101" t="s">
        <v>60</v>
      </c>
      <c r="U23" s="106">
        <v>216030</v>
      </c>
      <c r="V23" s="106">
        <v>217716</v>
      </c>
      <c r="W23" s="106">
        <v>1686</v>
      </c>
      <c r="X23" s="106">
        <v>5032</v>
      </c>
      <c r="Y23" s="106">
        <v>5032</v>
      </c>
      <c r="Z23" s="106">
        <v>0</v>
      </c>
      <c r="AA23" s="106">
        <v>57473</v>
      </c>
      <c r="AB23" s="106">
        <v>1920</v>
      </c>
      <c r="AC23" s="106">
        <v>280221</v>
      </c>
      <c r="AD23" s="106">
        <v>282141</v>
      </c>
      <c r="AE23" s="101" t="s">
        <v>114</v>
      </c>
      <c r="AF23" s="106">
        <v>36288</v>
      </c>
      <c r="AG23" s="106">
        <v>90</v>
      </c>
    </row>
    <row r="24" spans="1:33" x14ac:dyDescent="0.25">
      <c r="A24" s="101" t="s">
        <v>119</v>
      </c>
      <c r="B24" s="101" t="s">
        <v>118</v>
      </c>
      <c r="C24" s="102">
        <v>43512</v>
      </c>
      <c r="D24" s="102">
        <v>86</v>
      </c>
      <c r="E24" s="102">
        <v>43598</v>
      </c>
      <c r="F24" s="103">
        <v>1.4544016010052799E-2</v>
      </c>
      <c r="G24" s="102">
        <v>349</v>
      </c>
      <c r="H24" s="102">
        <v>0</v>
      </c>
      <c r="I24" s="102">
        <v>349</v>
      </c>
      <c r="J24" s="103">
        <v>-0.94432035737077202</v>
      </c>
      <c r="K24" s="102">
        <v>35</v>
      </c>
      <c r="L24" s="120">
        <v>0</v>
      </c>
      <c r="M24" s="102">
        <v>43982</v>
      </c>
      <c r="N24" s="103">
        <v>-0.10680124286671701</v>
      </c>
      <c r="O24" s="102">
        <v>2979</v>
      </c>
      <c r="P24" s="102">
        <v>46961</v>
      </c>
      <c r="Q24" s="103">
        <v>-0.10187805997552001</v>
      </c>
      <c r="R24" s="104">
        <v>4</v>
      </c>
      <c r="S24" s="107"/>
      <c r="T24" s="101" t="s">
        <v>60</v>
      </c>
      <c r="U24" s="106">
        <v>42955</v>
      </c>
      <c r="V24" s="106">
        <v>42973</v>
      </c>
      <c r="W24" s="106">
        <v>18</v>
      </c>
      <c r="X24" s="106">
        <v>6264</v>
      </c>
      <c r="Y24" s="106">
        <v>6268</v>
      </c>
      <c r="Z24" s="106">
        <v>4</v>
      </c>
      <c r="AA24" s="106">
        <v>0</v>
      </c>
      <c r="AB24" s="106">
        <v>3047</v>
      </c>
      <c r="AC24" s="106">
        <v>49241</v>
      </c>
      <c r="AD24" s="106">
        <v>52288</v>
      </c>
      <c r="AE24" s="101" t="s">
        <v>117</v>
      </c>
      <c r="AF24" s="106">
        <v>36288</v>
      </c>
      <c r="AG24" s="106">
        <v>90</v>
      </c>
    </row>
    <row r="25" spans="1:33" x14ac:dyDescent="0.25">
      <c r="A25" s="101" t="s">
        <v>122</v>
      </c>
      <c r="B25" s="101" t="s">
        <v>121</v>
      </c>
      <c r="C25" s="102">
        <v>83141</v>
      </c>
      <c r="D25" s="102">
        <v>442</v>
      </c>
      <c r="E25" s="102">
        <v>83583</v>
      </c>
      <c r="F25" s="103">
        <v>9.5581392300533502E-2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0">
        <v>0</v>
      </c>
      <c r="M25" s="102">
        <v>83583</v>
      </c>
      <c r="N25" s="103">
        <v>9.5581392300533502E-2</v>
      </c>
      <c r="O25" s="102">
        <v>3508</v>
      </c>
      <c r="P25" s="102">
        <v>87091</v>
      </c>
      <c r="Q25" s="103">
        <v>9.0300207816920802E-2</v>
      </c>
      <c r="R25" s="104">
        <v>5</v>
      </c>
      <c r="S25" s="107"/>
      <c r="T25" s="101" t="s">
        <v>60</v>
      </c>
      <c r="U25" s="106">
        <v>75847</v>
      </c>
      <c r="V25" s="106">
        <v>76291</v>
      </c>
      <c r="W25" s="106">
        <v>444</v>
      </c>
      <c r="X25" s="106">
        <v>0</v>
      </c>
      <c r="Y25" s="106">
        <v>0</v>
      </c>
      <c r="Z25" s="106">
        <v>0</v>
      </c>
      <c r="AA25" s="106">
        <v>0</v>
      </c>
      <c r="AB25" s="106">
        <v>3587</v>
      </c>
      <c r="AC25" s="106">
        <v>76291</v>
      </c>
      <c r="AD25" s="106">
        <v>79878</v>
      </c>
      <c r="AE25" s="101" t="s">
        <v>120</v>
      </c>
      <c r="AF25" s="106">
        <v>36288</v>
      </c>
      <c r="AG25" s="106">
        <v>90</v>
      </c>
    </row>
    <row r="26" spans="1:33" x14ac:dyDescent="0.25">
      <c r="A26" s="101" t="s">
        <v>125</v>
      </c>
      <c r="B26" s="101" t="s">
        <v>124</v>
      </c>
      <c r="C26" s="102">
        <v>11433</v>
      </c>
      <c r="D26" s="102">
        <v>52</v>
      </c>
      <c r="E26" s="102">
        <v>11485</v>
      </c>
      <c r="F26" s="103">
        <v>0.12223959351182301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0">
        <v>0</v>
      </c>
      <c r="M26" s="102">
        <v>11485</v>
      </c>
      <c r="N26" s="103">
        <v>0.12223959351182301</v>
      </c>
      <c r="O26" s="102">
        <v>7189</v>
      </c>
      <c r="P26" s="102">
        <v>18674</v>
      </c>
      <c r="Q26" s="103">
        <v>0.11049000951474799</v>
      </c>
      <c r="R26" s="104">
        <v>5</v>
      </c>
      <c r="S26" s="107"/>
      <c r="T26" s="101" t="s">
        <v>60</v>
      </c>
      <c r="U26" s="106">
        <v>10192</v>
      </c>
      <c r="V26" s="106">
        <v>10234</v>
      </c>
      <c r="W26" s="106">
        <v>42</v>
      </c>
      <c r="X26" s="106">
        <v>0</v>
      </c>
      <c r="Y26" s="106">
        <v>0</v>
      </c>
      <c r="Z26" s="106">
        <v>0</v>
      </c>
      <c r="AA26" s="106">
        <v>0</v>
      </c>
      <c r="AB26" s="106">
        <v>6582</v>
      </c>
      <c r="AC26" s="106">
        <v>10234</v>
      </c>
      <c r="AD26" s="106">
        <v>16816</v>
      </c>
      <c r="AE26" s="101" t="s">
        <v>123</v>
      </c>
      <c r="AF26" s="106">
        <v>36288</v>
      </c>
      <c r="AG26" s="106">
        <v>90</v>
      </c>
    </row>
    <row r="27" spans="1:33" x14ac:dyDescent="0.25">
      <c r="A27" s="101" t="s">
        <v>128</v>
      </c>
      <c r="B27" s="101" t="s">
        <v>127</v>
      </c>
      <c r="C27" s="102">
        <v>81269</v>
      </c>
      <c r="D27" s="102">
        <v>1114</v>
      </c>
      <c r="E27" s="102">
        <v>82383</v>
      </c>
      <c r="F27" s="103">
        <v>8.8800486360752801E-2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0">
        <v>0</v>
      </c>
      <c r="M27" s="102">
        <v>82383</v>
      </c>
      <c r="N27" s="103">
        <v>8.8800486360752801E-2</v>
      </c>
      <c r="O27" s="102">
        <v>13165</v>
      </c>
      <c r="P27" s="102">
        <v>95548</v>
      </c>
      <c r="Q27" s="103">
        <v>8.8047736175640004E-2</v>
      </c>
      <c r="R27" s="104">
        <v>5</v>
      </c>
      <c r="S27" s="107"/>
      <c r="T27" s="101" t="s">
        <v>60</v>
      </c>
      <c r="U27" s="106">
        <v>74550</v>
      </c>
      <c r="V27" s="106">
        <v>75664</v>
      </c>
      <c r="W27" s="106">
        <v>1114</v>
      </c>
      <c r="X27" s="106">
        <v>0</v>
      </c>
      <c r="Y27" s="106">
        <v>0</v>
      </c>
      <c r="Z27" s="106">
        <v>0</v>
      </c>
      <c r="AA27" s="106">
        <v>0</v>
      </c>
      <c r="AB27" s="106">
        <v>12152</v>
      </c>
      <c r="AC27" s="106">
        <v>75664</v>
      </c>
      <c r="AD27" s="106">
        <v>87816</v>
      </c>
      <c r="AE27" s="101" t="s">
        <v>126</v>
      </c>
      <c r="AF27" s="106">
        <v>36288</v>
      </c>
      <c r="AG27" s="106">
        <v>90</v>
      </c>
    </row>
    <row r="28" spans="1:33" x14ac:dyDescent="0.25">
      <c r="A28" s="101" t="s">
        <v>131</v>
      </c>
      <c r="B28" s="101" t="s">
        <v>130</v>
      </c>
      <c r="C28" s="102">
        <v>340428</v>
      </c>
      <c r="D28" s="102">
        <v>1224</v>
      </c>
      <c r="E28" s="102">
        <v>341652</v>
      </c>
      <c r="F28" s="103">
        <v>2.1177367788109002E-3</v>
      </c>
      <c r="G28" s="102">
        <v>35397</v>
      </c>
      <c r="H28" s="102">
        <v>4</v>
      </c>
      <c r="I28" s="102">
        <v>35401</v>
      </c>
      <c r="J28" s="103">
        <v>-0.15322792833735999</v>
      </c>
      <c r="K28" s="102">
        <v>1</v>
      </c>
      <c r="L28" s="120">
        <v>-0.97058823529411808</v>
      </c>
      <c r="M28" s="102">
        <v>377054</v>
      </c>
      <c r="N28" s="103">
        <v>-1.4935823246797701E-2</v>
      </c>
      <c r="O28" s="102">
        <v>3441</v>
      </c>
      <c r="P28" s="102">
        <v>380495</v>
      </c>
      <c r="Q28" s="103">
        <v>-1.2386215274082599E-2</v>
      </c>
      <c r="R28" s="104">
        <v>4</v>
      </c>
      <c r="S28" s="107"/>
      <c r="T28" s="101" t="s">
        <v>60</v>
      </c>
      <c r="U28" s="106">
        <v>339708</v>
      </c>
      <c r="V28" s="106">
        <v>340930</v>
      </c>
      <c r="W28" s="106">
        <v>1222</v>
      </c>
      <c r="X28" s="106">
        <v>41789</v>
      </c>
      <c r="Y28" s="106">
        <v>41807</v>
      </c>
      <c r="Z28" s="106">
        <v>18</v>
      </c>
      <c r="AA28" s="106">
        <v>34</v>
      </c>
      <c r="AB28" s="106">
        <v>2496</v>
      </c>
      <c r="AC28" s="106">
        <v>382771</v>
      </c>
      <c r="AD28" s="106">
        <v>385267</v>
      </c>
      <c r="AE28" s="101" t="s">
        <v>129</v>
      </c>
      <c r="AF28" s="106">
        <v>36288</v>
      </c>
      <c r="AG28" s="106">
        <v>90</v>
      </c>
    </row>
    <row r="29" spans="1:33" x14ac:dyDescent="0.25">
      <c r="A29" s="101" t="s">
        <v>134</v>
      </c>
      <c r="B29" s="101" t="s">
        <v>133</v>
      </c>
      <c r="C29" s="102">
        <v>43182</v>
      </c>
      <c r="D29" s="102">
        <v>450</v>
      </c>
      <c r="E29" s="102">
        <v>43632</v>
      </c>
      <c r="F29" s="103">
        <v>2.79413843471705E-2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0">
        <v>0</v>
      </c>
      <c r="M29" s="102">
        <v>43632</v>
      </c>
      <c r="N29" s="103">
        <v>2.79413843471705E-2</v>
      </c>
      <c r="O29" s="102">
        <v>19219</v>
      </c>
      <c r="P29" s="102">
        <v>62851</v>
      </c>
      <c r="Q29" s="103">
        <v>2.4816970764238801E-2</v>
      </c>
      <c r="R29" s="104">
        <v>5</v>
      </c>
      <c r="S29" s="107"/>
      <c r="T29" s="101" t="s">
        <v>60</v>
      </c>
      <c r="U29" s="106">
        <v>42116</v>
      </c>
      <c r="V29" s="106">
        <v>42446</v>
      </c>
      <c r="W29" s="106">
        <v>330</v>
      </c>
      <c r="X29" s="106">
        <v>0</v>
      </c>
      <c r="Y29" s="106">
        <v>0</v>
      </c>
      <c r="Z29" s="106">
        <v>0</v>
      </c>
      <c r="AA29" s="106">
        <v>0</v>
      </c>
      <c r="AB29" s="106">
        <v>18883</v>
      </c>
      <c r="AC29" s="106">
        <v>42446</v>
      </c>
      <c r="AD29" s="106">
        <v>61329</v>
      </c>
      <c r="AE29" s="101" t="s">
        <v>132</v>
      </c>
      <c r="AF29" s="106">
        <v>36288</v>
      </c>
      <c r="AG29" s="106">
        <v>90</v>
      </c>
    </row>
    <row r="30" spans="1:33" x14ac:dyDescent="0.25">
      <c r="A30" s="101" t="s">
        <v>137</v>
      </c>
      <c r="B30" s="101" t="s">
        <v>136</v>
      </c>
      <c r="C30" s="102">
        <v>20160</v>
      </c>
      <c r="D30" s="102">
        <v>190</v>
      </c>
      <c r="E30" s="102">
        <v>20350</v>
      </c>
      <c r="F30" s="103">
        <v>-2.8361344537815102E-2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0">
        <v>0</v>
      </c>
      <c r="M30" s="102">
        <v>20350</v>
      </c>
      <c r="N30" s="103">
        <v>-2.8361344537815102E-2</v>
      </c>
      <c r="O30" s="102">
        <v>12615</v>
      </c>
      <c r="P30" s="102">
        <v>32965</v>
      </c>
      <c r="Q30" s="103">
        <v>-2.76671680972185E-2</v>
      </c>
      <c r="R30" s="104">
        <v>5</v>
      </c>
      <c r="S30" s="107"/>
      <c r="T30" s="101" t="s">
        <v>60</v>
      </c>
      <c r="U30" s="106">
        <v>20744</v>
      </c>
      <c r="V30" s="106">
        <v>20944</v>
      </c>
      <c r="W30" s="106">
        <v>200</v>
      </c>
      <c r="X30" s="106">
        <v>0</v>
      </c>
      <c r="Y30" s="106">
        <v>0</v>
      </c>
      <c r="Z30" s="106">
        <v>0</v>
      </c>
      <c r="AA30" s="106">
        <v>0</v>
      </c>
      <c r="AB30" s="106">
        <v>12959</v>
      </c>
      <c r="AC30" s="106">
        <v>20944</v>
      </c>
      <c r="AD30" s="106">
        <v>33903</v>
      </c>
      <c r="AE30" s="101" t="s">
        <v>135</v>
      </c>
      <c r="AF30" s="106">
        <v>36288</v>
      </c>
      <c r="AG30" s="106">
        <v>90</v>
      </c>
    </row>
    <row r="31" spans="1:33" x14ac:dyDescent="0.25">
      <c r="A31" s="101" t="s">
        <v>140</v>
      </c>
      <c r="B31" s="101" t="s">
        <v>139</v>
      </c>
      <c r="C31" s="102">
        <v>18529</v>
      </c>
      <c r="D31" s="102">
        <v>2</v>
      </c>
      <c r="E31" s="102">
        <v>18531</v>
      </c>
      <c r="F31" s="103">
        <v>-1.2838269763477501E-2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0">
        <v>0</v>
      </c>
      <c r="M31" s="102">
        <v>18531</v>
      </c>
      <c r="N31" s="103">
        <v>-1.2838269763477501E-2</v>
      </c>
      <c r="O31" s="102">
        <v>24</v>
      </c>
      <c r="P31" s="102">
        <v>18555</v>
      </c>
      <c r="Q31" s="103">
        <v>-1.54409423750398E-2</v>
      </c>
      <c r="R31" s="104">
        <v>5</v>
      </c>
      <c r="S31" s="107"/>
      <c r="T31" s="101" t="s">
        <v>60</v>
      </c>
      <c r="U31" s="106">
        <v>18630</v>
      </c>
      <c r="V31" s="106">
        <v>18772</v>
      </c>
      <c r="W31" s="106">
        <v>142</v>
      </c>
      <c r="X31" s="106">
        <v>0</v>
      </c>
      <c r="Y31" s="106">
        <v>0</v>
      </c>
      <c r="Z31" s="106">
        <v>0</v>
      </c>
      <c r="AA31" s="106">
        <v>0</v>
      </c>
      <c r="AB31" s="106">
        <v>74</v>
      </c>
      <c r="AC31" s="106">
        <v>18772</v>
      </c>
      <c r="AD31" s="106">
        <v>18846</v>
      </c>
      <c r="AE31" s="101" t="s">
        <v>138</v>
      </c>
      <c r="AF31" s="106">
        <v>36288</v>
      </c>
      <c r="AG31" s="106">
        <v>90</v>
      </c>
    </row>
    <row r="32" spans="1:33" x14ac:dyDescent="0.25">
      <c r="A32" s="101" t="s">
        <v>144</v>
      </c>
      <c r="B32" s="101" t="s">
        <v>142</v>
      </c>
      <c r="C32" s="102">
        <v>5817371</v>
      </c>
      <c r="D32" s="102">
        <v>2603456</v>
      </c>
      <c r="E32" s="102">
        <v>8420827</v>
      </c>
      <c r="F32" s="103">
        <v>3.0444692336006499E-2</v>
      </c>
      <c r="G32" s="102">
        <v>8823751</v>
      </c>
      <c r="H32" s="102">
        <v>2276558</v>
      </c>
      <c r="I32" s="102">
        <v>11100309</v>
      </c>
      <c r="J32" s="103">
        <v>4.5168968045836998E-2</v>
      </c>
      <c r="K32" s="102">
        <v>0</v>
      </c>
      <c r="L32" s="120">
        <v>0</v>
      </c>
      <c r="M32" s="102">
        <v>19521136</v>
      </c>
      <c r="N32" s="103">
        <v>3.8766068807861799E-2</v>
      </c>
      <c r="O32" s="102">
        <v>16497</v>
      </c>
      <c r="P32" s="102">
        <v>19537633</v>
      </c>
      <c r="Q32" s="103">
        <v>3.8799225921063704E-2</v>
      </c>
      <c r="R32" s="104">
        <v>1</v>
      </c>
      <c r="S32" s="107"/>
      <c r="T32" s="101" t="s">
        <v>143</v>
      </c>
      <c r="U32" s="106">
        <v>5818024</v>
      </c>
      <c r="V32" s="106">
        <v>8172032</v>
      </c>
      <c r="W32" s="106">
        <v>2354008</v>
      </c>
      <c r="X32" s="106">
        <v>8608394</v>
      </c>
      <c r="Y32" s="106">
        <v>10620588</v>
      </c>
      <c r="Z32" s="106">
        <v>2012194</v>
      </c>
      <c r="AA32" s="106">
        <v>0</v>
      </c>
      <c r="AB32" s="106">
        <v>15281</v>
      </c>
      <c r="AC32" s="106">
        <v>18792620</v>
      </c>
      <c r="AD32" s="106">
        <v>18807901</v>
      </c>
      <c r="AE32" s="101" t="s">
        <v>141</v>
      </c>
      <c r="AF32" s="106">
        <v>36288</v>
      </c>
      <c r="AG32" s="106">
        <v>90</v>
      </c>
    </row>
    <row r="33" spans="1:33" x14ac:dyDescent="0.25">
      <c r="A33" s="101" t="s">
        <v>147</v>
      </c>
      <c r="B33" s="101" t="s">
        <v>146</v>
      </c>
      <c r="C33" s="102">
        <v>14945</v>
      </c>
      <c r="D33" s="102">
        <v>0</v>
      </c>
      <c r="E33" s="102">
        <v>14945</v>
      </c>
      <c r="F33" s="103">
        <v>-7.1746495715139811E-3</v>
      </c>
      <c r="G33" s="102">
        <v>276</v>
      </c>
      <c r="H33" s="102">
        <v>0</v>
      </c>
      <c r="I33" s="102">
        <v>276</v>
      </c>
      <c r="J33" s="103">
        <v>0</v>
      </c>
      <c r="K33" s="102">
        <v>0</v>
      </c>
      <c r="L33" s="120">
        <v>0</v>
      </c>
      <c r="M33" s="102">
        <v>15221</v>
      </c>
      <c r="N33" s="103">
        <v>1.1160566000132901E-2</v>
      </c>
      <c r="O33" s="102">
        <v>0</v>
      </c>
      <c r="P33" s="102">
        <v>15221</v>
      </c>
      <c r="Q33" s="103">
        <v>9.684908789386399E-3</v>
      </c>
      <c r="R33" s="104">
        <v>5</v>
      </c>
      <c r="S33" s="107"/>
      <c r="T33" s="101" t="s">
        <v>60</v>
      </c>
      <c r="U33" s="106">
        <v>15053</v>
      </c>
      <c r="V33" s="106">
        <v>15053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22</v>
      </c>
      <c r="AC33" s="106">
        <v>15053</v>
      </c>
      <c r="AD33" s="106">
        <v>15075</v>
      </c>
      <c r="AE33" s="101" t="s">
        <v>145</v>
      </c>
      <c r="AF33" s="106">
        <v>36288</v>
      </c>
      <c r="AG33" s="106">
        <v>90</v>
      </c>
    </row>
    <row r="34" spans="1:33" x14ac:dyDescent="0.25">
      <c r="A34" s="101" t="s">
        <v>150</v>
      </c>
      <c r="B34" s="101" t="s">
        <v>149</v>
      </c>
      <c r="C34" s="102">
        <v>25567</v>
      </c>
      <c r="D34" s="102">
        <v>54</v>
      </c>
      <c r="E34" s="102">
        <v>25621</v>
      </c>
      <c r="F34" s="103">
        <v>3.0072769669923199E-2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0">
        <v>0</v>
      </c>
      <c r="M34" s="102">
        <v>25621</v>
      </c>
      <c r="N34" s="103">
        <v>3.0072769669923199E-2</v>
      </c>
      <c r="O34" s="102">
        <v>11357</v>
      </c>
      <c r="P34" s="102">
        <v>36978</v>
      </c>
      <c r="Q34" s="103">
        <v>1.1709986320109399E-2</v>
      </c>
      <c r="R34" s="104">
        <v>5</v>
      </c>
      <c r="S34" s="107"/>
      <c r="T34" s="101" t="s">
        <v>60</v>
      </c>
      <c r="U34" s="106">
        <v>24811</v>
      </c>
      <c r="V34" s="106">
        <v>24873</v>
      </c>
      <c r="W34" s="106">
        <v>62</v>
      </c>
      <c r="X34" s="106">
        <v>0</v>
      </c>
      <c r="Y34" s="106">
        <v>0</v>
      </c>
      <c r="Z34" s="106">
        <v>0</v>
      </c>
      <c r="AA34" s="106">
        <v>0</v>
      </c>
      <c r="AB34" s="106">
        <v>11677</v>
      </c>
      <c r="AC34" s="106">
        <v>24873</v>
      </c>
      <c r="AD34" s="106">
        <v>36550</v>
      </c>
      <c r="AE34" s="101" t="s">
        <v>148</v>
      </c>
      <c r="AF34" s="106">
        <v>36288</v>
      </c>
      <c r="AG34" s="106">
        <v>90</v>
      </c>
    </row>
    <row r="35" spans="1:33" x14ac:dyDescent="0.25">
      <c r="A35" s="101" t="s">
        <v>153</v>
      </c>
      <c r="B35" s="101" t="s">
        <v>152</v>
      </c>
      <c r="C35" s="102">
        <v>7090</v>
      </c>
      <c r="D35" s="102">
        <v>0</v>
      </c>
      <c r="E35" s="102">
        <v>7090</v>
      </c>
      <c r="F35" s="103">
        <v>3.5187618630457003E-2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0">
        <v>0</v>
      </c>
      <c r="M35" s="102">
        <v>7090</v>
      </c>
      <c r="N35" s="103">
        <v>3.5187618630457003E-2</v>
      </c>
      <c r="O35" s="102">
        <v>5074</v>
      </c>
      <c r="P35" s="102">
        <v>12164</v>
      </c>
      <c r="Q35" s="103">
        <v>6.8986729941119596E-2</v>
      </c>
      <c r="R35" s="104">
        <v>5</v>
      </c>
      <c r="S35" s="107"/>
      <c r="T35" s="101" t="s">
        <v>60</v>
      </c>
      <c r="U35" s="106">
        <v>6835</v>
      </c>
      <c r="V35" s="106">
        <v>6849</v>
      </c>
      <c r="W35" s="106">
        <v>14</v>
      </c>
      <c r="X35" s="106">
        <v>0</v>
      </c>
      <c r="Y35" s="106">
        <v>0</v>
      </c>
      <c r="Z35" s="106">
        <v>0</v>
      </c>
      <c r="AA35" s="106">
        <v>0</v>
      </c>
      <c r="AB35" s="106">
        <v>4530</v>
      </c>
      <c r="AC35" s="106">
        <v>6849</v>
      </c>
      <c r="AD35" s="106">
        <v>11379</v>
      </c>
      <c r="AE35" s="101" t="s">
        <v>151</v>
      </c>
      <c r="AF35" s="106">
        <v>36288</v>
      </c>
      <c r="AG35" s="106">
        <v>90</v>
      </c>
    </row>
    <row r="36" spans="1:33" x14ac:dyDescent="0.25">
      <c r="A36" s="101" t="s">
        <v>156</v>
      </c>
      <c r="B36" s="101" t="s">
        <v>155</v>
      </c>
      <c r="C36" s="102">
        <v>27115</v>
      </c>
      <c r="D36" s="102">
        <v>90</v>
      </c>
      <c r="E36" s="102">
        <v>27205</v>
      </c>
      <c r="F36" s="103">
        <v>3.5237261691845198E-2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0">
        <v>0</v>
      </c>
      <c r="M36" s="102">
        <v>27205</v>
      </c>
      <c r="N36" s="103">
        <v>3.5237261691845198E-2</v>
      </c>
      <c r="O36" s="102">
        <v>5521</v>
      </c>
      <c r="P36" s="102">
        <v>32726</v>
      </c>
      <c r="Q36" s="103">
        <v>6.5993485342019501E-2</v>
      </c>
      <c r="R36" s="104">
        <v>5</v>
      </c>
      <c r="S36" s="107"/>
      <c r="T36" s="101" t="s">
        <v>60</v>
      </c>
      <c r="U36" s="106">
        <v>26201</v>
      </c>
      <c r="V36" s="106">
        <v>26279</v>
      </c>
      <c r="W36" s="106">
        <v>78</v>
      </c>
      <c r="X36" s="106">
        <v>0</v>
      </c>
      <c r="Y36" s="106">
        <v>0</v>
      </c>
      <c r="Z36" s="106">
        <v>0</v>
      </c>
      <c r="AA36" s="106">
        <v>0</v>
      </c>
      <c r="AB36" s="106">
        <v>4421</v>
      </c>
      <c r="AC36" s="106">
        <v>26279</v>
      </c>
      <c r="AD36" s="106">
        <v>30700</v>
      </c>
      <c r="AE36" s="101" t="s">
        <v>154</v>
      </c>
      <c r="AF36" s="106">
        <v>36288</v>
      </c>
      <c r="AG36" s="106">
        <v>90</v>
      </c>
    </row>
    <row r="37" spans="1:33" x14ac:dyDescent="0.25">
      <c r="A37" s="101" t="s">
        <v>159</v>
      </c>
      <c r="B37" s="101" t="s">
        <v>158</v>
      </c>
      <c r="C37" s="102">
        <v>56278</v>
      </c>
      <c r="D37" s="102">
        <v>448</v>
      </c>
      <c r="E37" s="102">
        <v>56726</v>
      </c>
      <c r="F37" s="103">
        <v>1.9395221722648301E-4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0">
        <v>0</v>
      </c>
      <c r="M37" s="102">
        <v>56726</v>
      </c>
      <c r="N37" s="103">
        <v>1.9395221722648301E-4</v>
      </c>
      <c r="O37" s="102">
        <v>19279</v>
      </c>
      <c r="P37" s="102">
        <v>76005</v>
      </c>
      <c r="Q37" s="103">
        <v>2.7706313081337802E-3</v>
      </c>
      <c r="R37" s="104">
        <v>5</v>
      </c>
      <c r="S37" s="107"/>
      <c r="T37" s="101" t="s">
        <v>60</v>
      </c>
      <c r="U37" s="106">
        <v>56143</v>
      </c>
      <c r="V37" s="106">
        <v>56715</v>
      </c>
      <c r="W37" s="106">
        <v>572</v>
      </c>
      <c r="X37" s="106">
        <v>0</v>
      </c>
      <c r="Y37" s="106">
        <v>0</v>
      </c>
      <c r="Z37" s="106">
        <v>0</v>
      </c>
      <c r="AA37" s="106">
        <v>0</v>
      </c>
      <c r="AB37" s="106">
        <v>19080</v>
      </c>
      <c r="AC37" s="106">
        <v>56715</v>
      </c>
      <c r="AD37" s="106">
        <v>75795</v>
      </c>
      <c r="AE37" s="101" t="s">
        <v>157</v>
      </c>
      <c r="AF37" s="106">
        <v>36288</v>
      </c>
      <c r="AG37" s="106">
        <v>90</v>
      </c>
    </row>
    <row r="38" spans="1:33" x14ac:dyDescent="0.25">
      <c r="A38" s="101" t="s">
        <v>162</v>
      </c>
      <c r="B38" s="101" t="s">
        <v>161</v>
      </c>
      <c r="C38" s="102">
        <v>42785</v>
      </c>
      <c r="D38" s="102">
        <v>8768</v>
      </c>
      <c r="E38" s="102">
        <v>51553</v>
      </c>
      <c r="F38" s="103">
        <v>8.1569285639358002E-2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0">
        <v>0</v>
      </c>
      <c r="M38" s="102">
        <v>51553</v>
      </c>
      <c r="N38" s="103">
        <v>8.1569285639358002E-2</v>
      </c>
      <c r="O38" s="102">
        <v>15293</v>
      </c>
      <c r="P38" s="102">
        <v>66846</v>
      </c>
      <c r="Q38" s="103">
        <v>4.8745665918825204E-2</v>
      </c>
      <c r="R38" s="104">
        <v>5</v>
      </c>
      <c r="S38" s="107"/>
      <c r="T38" s="101" t="s">
        <v>60</v>
      </c>
      <c r="U38" s="106">
        <v>39083</v>
      </c>
      <c r="V38" s="106">
        <v>47665</v>
      </c>
      <c r="W38" s="106">
        <v>8582</v>
      </c>
      <c r="X38" s="106">
        <v>0</v>
      </c>
      <c r="Y38" s="106">
        <v>0</v>
      </c>
      <c r="Z38" s="106">
        <v>0</v>
      </c>
      <c r="AA38" s="106">
        <v>0</v>
      </c>
      <c r="AB38" s="106">
        <v>16074</v>
      </c>
      <c r="AC38" s="106">
        <v>47665</v>
      </c>
      <c r="AD38" s="106">
        <v>63739</v>
      </c>
      <c r="AE38" s="101" t="s">
        <v>160</v>
      </c>
      <c r="AF38" s="106">
        <v>36288</v>
      </c>
      <c r="AG38" s="106">
        <v>90</v>
      </c>
    </row>
    <row r="39" spans="1:33" x14ac:dyDescent="0.25">
      <c r="A39" s="101" t="s">
        <v>165</v>
      </c>
      <c r="B39" s="101" t="s">
        <v>164</v>
      </c>
      <c r="C39" s="102">
        <v>1704922</v>
      </c>
      <c r="D39" s="102">
        <v>50568</v>
      </c>
      <c r="E39" s="102">
        <v>1755490</v>
      </c>
      <c r="F39" s="103">
        <v>-7.0774766784898E-3</v>
      </c>
      <c r="G39" s="102">
        <v>1210473</v>
      </c>
      <c r="H39" s="102">
        <v>53084</v>
      </c>
      <c r="I39" s="102">
        <v>1263557</v>
      </c>
      <c r="J39" s="103">
        <v>-0.142007482905432</v>
      </c>
      <c r="K39" s="102">
        <v>151384</v>
      </c>
      <c r="L39" s="120">
        <v>-0.181977834335706</v>
      </c>
      <c r="M39" s="102">
        <v>3170431</v>
      </c>
      <c r="N39" s="103">
        <v>-7.4530453733688995E-2</v>
      </c>
      <c r="O39" s="102">
        <v>8328</v>
      </c>
      <c r="P39" s="102">
        <v>3178759</v>
      </c>
      <c r="Q39" s="103">
        <v>-7.496602519519141E-2</v>
      </c>
      <c r="R39" s="104">
        <v>2</v>
      </c>
      <c r="S39" s="107"/>
      <c r="T39" s="101" t="s">
        <v>60</v>
      </c>
      <c r="U39" s="106">
        <v>1710903</v>
      </c>
      <c r="V39" s="106">
        <v>1768003</v>
      </c>
      <c r="W39" s="106">
        <v>57100</v>
      </c>
      <c r="X39" s="106">
        <v>1416120</v>
      </c>
      <c r="Y39" s="106">
        <v>1472690</v>
      </c>
      <c r="Z39" s="106">
        <v>56570</v>
      </c>
      <c r="AA39" s="106">
        <v>185061</v>
      </c>
      <c r="AB39" s="106">
        <v>10616</v>
      </c>
      <c r="AC39" s="106">
        <v>3425754</v>
      </c>
      <c r="AD39" s="106">
        <v>3436370</v>
      </c>
      <c r="AE39" s="101" t="s">
        <v>163</v>
      </c>
      <c r="AF39" s="106">
        <v>36288</v>
      </c>
      <c r="AG39" s="106">
        <v>90</v>
      </c>
    </row>
    <row r="40" spans="1:33" x14ac:dyDescent="0.25">
      <c r="A40" s="101" t="s">
        <v>168</v>
      </c>
      <c r="B40" s="101" t="s">
        <v>167</v>
      </c>
      <c r="C40" s="102">
        <v>67047</v>
      </c>
      <c r="D40" s="102">
        <v>1358</v>
      </c>
      <c r="E40" s="102">
        <v>68405</v>
      </c>
      <c r="F40" s="103">
        <v>-2.4889167652635002E-2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0">
        <v>0</v>
      </c>
      <c r="M40" s="102">
        <v>68405</v>
      </c>
      <c r="N40" s="103">
        <v>-2.4889167652635002E-2</v>
      </c>
      <c r="O40" s="102">
        <v>9894</v>
      </c>
      <c r="P40" s="102">
        <v>78299</v>
      </c>
      <c r="Q40" s="103">
        <v>-1.3667741610400103E-2</v>
      </c>
      <c r="R40" s="104">
        <v>5</v>
      </c>
      <c r="S40" s="107"/>
      <c r="T40" s="101" t="s">
        <v>60</v>
      </c>
      <c r="U40" s="106">
        <v>68949</v>
      </c>
      <c r="V40" s="106">
        <v>70151</v>
      </c>
      <c r="W40" s="106">
        <v>1202</v>
      </c>
      <c r="X40" s="106">
        <v>0</v>
      </c>
      <c r="Y40" s="106">
        <v>0</v>
      </c>
      <c r="Z40" s="106">
        <v>0</v>
      </c>
      <c r="AA40" s="106">
        <v>0</v>
      </c>
      <c r="AB40" s="106">
        <v>9233</v>
      </c>
      <c r="AC40" s="106">
        <v>70151</v>
      </c>
      <c r="AD40" s="106">
        <v>79384</v>
      </c>
      <c r="AE40" s="101" t="s">
        <v>166</v>
      </c>
      <c r="AF40" s="106">
        <v>36288</v>
      </c>
      <c r="AG40" s="106">
        <v>90</v>
      </c>
    </row>
    <row r="41" spans="1:33" x14ac:dyDescent="0.25">
      <c r="A41" s="101" t="s">
        <v>171</v>
      </c>
      <c r="B41" s="101" t="s">
        <v>170</v>
      </c>
      <c r="C41" s="102">
        <v>137608</v>
      </c>
      <c r="D41" s="102">
        <v>142</v>
      </c>
      <c r="E41" s="102">
        <v>137750</v>
      </c>
      <c r="F41" s="103">
        <v>1.8416519418301202E-2</v>
      </c>
      <c r="G41" s="102">
        <v>5657</v>
      </c>
      <c r="H41" s="102">
        <v>0</v>
      </c>
      <c r="I41" s="102">
        <v>5657</v>
      </c>
      <c r="J41" s="103">
        <v>-0.30134617759664101</v>
      </c>
      <c r="K41" s="102">
        <v>0</v>
      </c>
      <c r="L41" s="120">
        <v>0</v>
      </c>
      <c r="M41" s="102">
        <v>143407</v>
      </c>
      <c r="N41" s="103">
        <v>3.5575769413209095E-4</v>
      </c>
      <c r="O41" s="102">
        <v>0</v>
      </c>
      <c r="P41" s="102">
        <v>143407</v>
      </c>
      <c r="Q41" s="103">
        <v>3.5575769413209095E-4</v>
      </c>
      <c r="R41" s="104">
        <v>4</v>
      </c>
      <c r="S41" s="107"/>
      <c r="T41" s="101" t="s">
        <v>60</v>
      </c>
      <c r="U41" s="106">
        <v>135251</v>
      </c>
      <c r="V41" s="106">
        <v>135259</v>
      </c>
      <c r="W41" s="106">
        <v>8</v>
      </c>
      <c r="X41" s="106">
        <v>8097</v>
      </c>
      <c r="Y41" s="106">
        <v>8097</v>
      </c>
      <c r="Z41" s="106">
        <v>0</v>
      </c>
      <c r="AA41" s="106">
        <v>0</v>
      </c>
      <c r="AB41" s="106">
        <v>0</v>
      </c>
      <c r="AC41" s="106">
        <v>143356</v>
      </c>
      <c r="AD41" s="106">
        <v>143356</v>
      </c>
      <c r="AE41" s="101" t="s">
        <v>169</v>
      </c>
      <c r="AF41" s="106">
        <v>36288</v>
      </c>
      <c r="AG41" s="106">
        <v>90</v>
      </c>
    </row>
    <row r="42" spans="1:33" x14ac:dyDescent="0.25">
      <c r="A42" s="101" t="s">
        <v>174</v>
      </c>
      <c r="B42" s="101" t="s">
        <v>173</v>
      </c>
      <c r="C42" s="102">
        <v>62793</v>
      </c>
      <c r="D42" s="102">
        <v>108</v>
      </c>
      <c r="E42" s="102">
        <v>62901</v>
      </c>
      <c r="F42" s="103">
        <v>3.9548489455939702E-2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20">
        <v>0</v>
      </c>
      <c r="M42" s="102">
        <v>62926</v>
      </c>
      <c r="N42" s="103">
        <v>3.9961657962583497E-2</v>
      </c>
      <c r="O42" s="102">
        <v>2417</v>
      </c>
      <c r="P42" s="102">
        <v>65343</v>
      </c>
      <c r="Q42" s="103">
        <v>3.2470610542282903E-2</v>
      </c>
      <c r="R42" s="104">
        <v>5</v>
      </c>
      <c r="S42" s="107"/>
      <c r="T42" s="101" t="s">
        <v>60</v>
      </c>
      <c r="U42" s="106">
        <v>60380</v>
      </c>
      <c r="V42" s="106">
        <v>60508</v>
      </c>
      <c r="W42" s="106">
        <v>128</v>
      </c>
      <c r="X42" s="106">
        <v>0</v>
      </c>
      <c r="Y42" s="106">
        <v>0</v>
      </c>
      <c r="Z42" s="106">
        <v>0</v>
      </c>
      <c r="AA42" s="106">
        <v>0</v>
      </c>
      <c r="AB42" s="106">
        <v>2780</v>
      </c>
      <c r="AC42" s="106">
        <v>60508</v>
      </c>
      <c r="AD42" s="106">
        <v>63288</v>
      </c>
      <c r="AE42" s="101" t="s">
        <v>172</v>
      </c>
      <c r="AF42" s="106">
        <v>36288</v>
      </c>
      <c r="AG42" s="106">
        <v>90</v>
      </c>
    </row>
    <row r="43" spans="1:33" x14ac:dyDescent="0.25">
      <c r="A43" s="101" t="s">
        <v>177</v>
      </c>
      <c r="B43" s="101" t="s">
        <v>176</v>
      </c>
      <c r="C43" s="102">
        <v>10119</v>
      </c>
      <c r="D43" s="102">
        <v>168</v>
      </c>
      <c r="E43" s="102">
        <v>10287</v>
      </c>
      <c r="F43" s="103">
        <v>-6.1829774900975807E-3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0">
        <v>0</v>
      </c>
      <c r="M43" s="102">
        <v>10287</v>
      </c>
      <c r="N43" s="103">
        <v>-6.1829774900975807E-3</v>
      </c>
      <c r="O43" s="102">
        <v>8262</v>
      </c>
      <c r="P43" s="102">
        <v>18549</v>
      </c>
      <c r="Q43" s="103">
        <v>3.37160053499777E-2</v>
      </c>
      <c r="R43" s="104">
        <v>5</v>
      </c>
      <c r="S43" s="107"/>
      <c r="T43" s="101" t="s">
        <v>60</v>
      </c>
      <c r="U43" s="106">
        <v>10325</v>
      </c>
      <c r="V43" s="106">
        <v>10351</v>
      </c>
      <c r="W43" s="106">
        <v>26</v>
      </c>
      <c r="X43" s="106">
        <v>0</v>
      </c>
      <c r="Y43" s="106">
        <v>0</v>
      </c>
      <c r="Z43" s="106">
        <v>0</v>
      </c>
      <c r="AA43" s="106">
        <v>0</v>
      </c>
      <c r="AB43" s="106">
        <v>7593</v>
      </c>
      <c r="AC43" s="106">
        <v>10351</v>
      </c>
      <c r="AD43" s="106">
        <v>17944</v>
      </c>
      <c r="AE43" s="101" t="s">
        <v>175</v>
      </c>
      <c r="AF43" s="106">
        <v>36288</v>
      </c>
      <c r="AG43" s="106">
        <v>90</v>
      </c>
    </row>
    <row r="44" spans="1:33" x14ac:dyDescent="0.25">
      <c r="A44" s="101" t="s">
        <v>180</v>
      </c>
      <c r="B44" s="101" t="s">
        <v>179</v>
      </c>
      <c r="C44" s="102">
        <v>1122312</v>
      </c>
      <c r="D44" s="102">
        <v>302164</v>
      </c>
      <c r="E44" s="102">
        <v>1424476</v>
      </c>
      <c r="F44" s="103">
        <v>5.0297140666243904E-2</v>
      </c>
      <c r="G44" s="102">
        <v>68844</v>
      </c>
      <c r="H44" s="102">
        <v>2032</v>
      </c>
      <c r="I44" s="102">
        <v>70876</v>
      </c>
      <c r="J44" s="103">
        <v>-1.2786583837089501E-2</v>
      </c>
      <c r="K44" s="102">
        <v>1</v>
      </c>
      <c r="L44" s="120">
        <v>-0.88888888888888906</v>
      </c>
      <c r="M44" s="102">
        <v>1495353</v>
      </c>
      <c r="N44" s="103">
        <v>4.7119769926116703E-2</v>
      </c>
      <c r="O44" s="102">
        <v>89769</v>
      </c>
      <c r="P44" s="102">
        <v>1585122</v>
      </c>
      <c r="Q44" s="103">
        <v>5.4750302926257696E-2</v>
      </c>
      <c r="R44" s="104">
        <v>3</v>
      </c>
      <c r="S44" s="107"/>
      <c r="T44" s="101" t="s">
        <v>60</v>
      </c>
      <c r="U44" s="106">
        <v>1076270</v>
      </c>
      <c r="V44" s="106">
        <v>1356260</v>
      </c>
      <c r="W44" s="106">
        <v>279990</v>
      </c>
      <c r="X44" s="106">
        <v>70730</v>
      </c>
      <c r="Y44" s="106">
        <v>71794</v>
      </c>
      <c r="Z44" s="106">
        <v>1064</v>
      </c>
      <c r="AA44" s="106">
        <v>9</v>
      </c>
      <c r="AB44" s="106">
        <v>74778</v>
      </c>
      <c r="AC44" s="106">
        <v>1428063</v>
      </c>
      <c r="AD44" s="106">
        <v>1502841</v>
      </c>
      <c r="AE44" s="101" t="s">
        <v>178</v>
      </c>
      <c r="AF44" s="106">
        <v>36288</v>
      </c>
      <c r="AG44" s="106">
        <v>90</v>
      </c>
    </row>
    <row r="45" spans="1:33" x14ac:dyDescent="0.25">
      <c r="A45" s="101" t="s">
        <v>183</v>
      </c>
      <c r="B45" s="101" t="s">
        <v>182</v>
      </c>
      <c r="C45" s="102">
        <v>2170295</v>
      </c>
      <c r="D45" s="102">
        <v>350742</v>
      </c>
      <c r="E45" s="102">
        <v>2521037</v>
      </c>
      <c r="F45" s="103">
        <v>1.3787875741429602E-2</v>
      </c>
      <c r="G45" s="102">
        <v>769941</v>
      </c>
      <c r="H45" s="102">
        <v>21304</v>
      </c>
      <c r="I45" s="102">
        <v>791245</v>
      </c>
      <c r="J45" s="103">
        <v>3.1003933801636799E-2</v>
      </c>
      <c r="K45" s="102">
        <v>0</v>
      </c>
      <c r="L45" s="120">
        <v>0</v>
      </c>
      <c r="M45" s="102">
        <v>3312282</v>
      </c>
      <c r="N45" s="103">
        <v>1.7848006315528801E-2</v>
      </c>
      <c r="O45" s="102">
        <v>7391</v>
      </c>
      <c r="P45" s="102">
        <v>3319673</v>
      </c>
      <c r="Q45" s="103">
        <v>1.72075148398231E-2</v>
      </c>
      <c r="R45" s="104">
        <v>2</v>
      </c>
      <c r="S45" s="107"/>
      <c r="T45" s="101" t="s">
        <v>60</v>
      </c>
      <c r="U45" s="106">
        <v>2153936</v>
      </c>
      <c r="V45" s="106">
        <v>2486750</v>
      </c>
      <c r="W45" s="106">
        <v>332814</v>
      </c>
      <c r="X45" s="106">
        <v>747955</v>
      </c>
      <c r="Y45" s="106">
        <v>767451</v>
      </c>
      <c r="Z45" s="106">
        <v>19496</v>
      </c>
      <c r="AA45" s="106">
        <v>0</v>
      </c>
      <c r="AB45" s="106">
        <v>9315</v>
      </c>
      <c r="AC45" s="106">
        <v>3254201</v>
      </c>
      <c r="AD45" s="106">
        <v>3263516</v>
      </c>
      <c r="AE45" s="101" t="s">
        <v>181</v>
      </c>
      <c r="AF45" s="106">
        <v>36288</v>
      </c>
      <c r="AG45" s="106">
        <v>90</v>
      </c>
    </row>
    <row r="46" spans="1:33" x14ac:dyDescent="0.25">
      <c r="A46" s="101" t="s">
        <v>186</v>
      </c>
      <c r="B46" s="101" t="s">
        <v>185</v>
      </c>
      <c r="C46" s="102">
        <v>46359</v>
      </c>
      <c r="D46" s="102">
        <v>10722</v>
      </c>
      <c r="E46" s="102">
        <v>57081</v>
      </c>
      <c r="F46" s="103">
        <v>1.3890122382280301E-2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0">
        <v>0</v>
      </c>
      <c r="M46" s="102">
        <v>57081</v>
      </c>
      <c r="N46" s="103">
        <v>1.3890122382280301E-2</v>
      </c>
      <c r="O46" s="102">
        <v>20423</v>
      </c>
      <c r="P46" s="102">
        <v>77504</v>
      </c>
      <c r="Q46" s="103">
        <v>2.7386728174129699E-2</v>
      </c>
      <c r="R46" s="104">
        <v>5</v>
      </c>
      <c r="S46" s="107"/>
      <c r="T46" s="101" t="s">
        <v>60</v>
      </c>
      <c r="U46" s="106">
        <v>45593</v>
      </c>
      <c r="V46" s="106">
        <v>56299</v>
      </c>
      <c r="W46" s="106">
        <v>10706</v>
      </c>
      <c r="X46" s="106">
        <v>0</v>
      </c>
      <c r="Y46" s="106">
        <v>0</v>
      </c>
      <c r="Z46" s="106">
        <v>0</v>
      </c>
      <c r="AA46" s="106">
        <v>0</v>
      </c>
      <c r="AB46" s="106">
        <v>19139</v>
      </c>
      <c r="AC46" s="106">
        <v>56299</v>
      </c>
      <c r="AD46" s="106">
        <v>75438</v>
      </c>
      <c r="AE46" s="101" t="s">
        <v>184</v>
      </c>
      <c r="AF46" s="106">
        <v>36288</v>
      </c>
      <c r="AG46" s="106">
        <v>90</v>
      </c>
    </row>
    <row r="47" spans="1:33" x14ac:dyDescent="0.25">
      <c r="A47" s="101" t="s">
        <v>189</v>
      </c>
      <c r="B47" s="101" t="s">
        <v>188</v>
      </c>
      <c r="C47" s="102">
        <v>8967</v>
      </c>
      <c r="D47" s="102">
        <v>236</v>
      </c>
      <c r="E47" s="102">
        <v>9203</v>
      </c>
      <c r="F47" s="103">
        <v>3.3116299955096497E-2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0">
        <v>0</v>
      </c>
      <c r="M47" s="102">
        <v>9203</v>
      </c>
      <c r="N47" s="103">
        <v>3.3116299955096497E-2</v>
      </c>
      <c r="O47" s="102">
        <v>14456</v>
      </c>
      <c r="P47" s="102">
        <v>23659</v>
      </c>
      <c r="Q47" s="103">
        <v>4.2017176833296602E-2</v>
      </c>
      <c r="R47" s="104">
        <v>5</v>
      </c>
      <c r="S47" s="107"/>
      <c r="T47" s="101" t="s">
        <v>60</v>
      </c>
      <c r="U47" s="106">
        <v>8708</v>
      </c>
      <c r="V47" s="106">
        <v>8908</v>
      </c>
      <c r="W47" s="106">
        <v>200</v>
      </c>
      <c r="X47" s="106">
        <v>0</v>
      </c>
      <c r="Y47" s="106">
        <v>0</v>
      </c>
      <c r="Z47" s="106">
        <v>0</v>
      </c>
      <c r="AA47" s="106">
        <v>0</v>
      </c>
      <c r="AB47" s="106">
        <v>13797</v>
      </c>
      <c r="AC47" s="106">
        <v>8908</v>
      </c>
      <c r="AD47" s="106">
        <v>22705</v>
      </c>
      <c r="AE47" s="101" t="s">
        <v>187</v>
      </c>
      <c r="AF47" s="106">
        <v>36288</v>
      </c>
      <c r="AG47" s="106">
        <v>90</v>
      </c>
    </row>
    <row r="48" spans="1:33" x14ac:dyDescent="0.25">
      <c r="A48" s="101" t="s">
        <v>192</v>
      </c>
      <c r="B48" s="101" t="s">
        <v>191</v>
      </c>
      <c r="C48" s="102">
        <v>6934</v>
      </c>
      <c r="D48" s="102">
        <v>0</v>
      </c>
      <c r="E48" s="102">
        <v>6934</v>
      </c>
      <c r="F48" s="103">
        <v>1.8657264580578804E-2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0">
        <v>0</v>
      </c>
      <c r="M48" s="102">
        <v>6934</v>
      </c>
      <c r="N48" s="103">
        <v>1.8657264580578804E-2</v>
      </c>
      <c r="O48" s="102">
        <v>0</v>
      </c>
      <c r="P48" s="102">
        <v>6934</v>
      </c>
      <c r="Q48" s="103">
        <v>1.8657264580578804E-2</v>
      </c>
      <c r="R48" s="104">
        <v>5</v>
      </c>
      <c r="S48" s="107"/>
      <c r="T48" s="101" t="s">
        <v>60</v>
      </c>
      <c r="U48" s="106">
        <v>6807</v>
      </c>
      <c r="V48" s="106">
        <v>6807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6807</v>
      </c>
      <c r="AD48" s="106">
        <v>6807</v>
      </c>
      <c r="AE48" s="101" t="s">
        <v>190</v>
      </c>
      <c r="AF48" s="106">
        <v>36288</v>
      </c>
      <c r="AG48" s="106">
        <v>90</v>
      </c>
    </row>
    <row r="49" spans="1:33" x14ac:dyDescent="0.25">
      <c r="A49" s="101" t="s">
        <v>195</v>
      </c>
      <c r="B49" s="101" t="s">
        <v>194</v>
      </c>
      <c r="C49" s="102">
        <v>75556</v>
      </c>
      <c r="D49" s="102">
        <v>572</v>
      </c>
      <c r="E49" s="102">
        <v>76128</v>
      </c>
      <c r="F49" s="103">
        <v>-8.8483919634090899E-2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0">
        <v>0</v>
      </c>
      <c r="M49" s="102">
        <v>76128</v>
      </c>
      <c r="N49" s="103">
        <v>-8.8483919634090899E-2</v>
      </c>
      <c r="O49" s="102">
        <v>1679</v>
      </c>
      <c r="P49" s="102">
        <v>77807</v>
      </c>
      <c r="Q49" s="103">
        <v>-8.9508050926792704E-2</v>
      </c>
      <c r="R49" s="104">
        <v>5</v>
      </c>
      <c r="S49" s="107"/>
      <c r="T49" s="101" t="s">
        <v>60</v>
      </c>
      <c r="U49" s="106">
        <v>82932</v>
      </c>
      <c r="V49" s="106">
        <v>83518</v>
      </c>
      <c r="W49" s="106">
        <v>586</v>
      </c>
      <c r="X49" s="106">
        <v>0</v>
      </c>
      <c r="Y49" s="106">
        <v>0</v>
      </c>
      <c r="Z49" s="106">
        <v>0</v>
      </c>
      <c r="AA49" s="106">
        <v>0</v>
      </c>
      <c r="AB49" s="106">
        <v>1938</v>
      </c>
      <c r="AC49" s="106">
        <v>83518</v>
      </c>
      <c r="AD49" s="106">
        <v>85456</v>
      </c>
      <c r="AE49" s="101" t="s">
        <v>193</v>
      </c>
      <c r="AF49" s="106">
        <v>36288</v>
      </c>
      <c r="AG49" s="106">
        <v>90</v>
      </c>
    </row>
    <row r="50" spans="1:33" x14ac:dyDescent="0.25">
      <c r="A50" s="101" t="s">
        <v>198</v>
      </c>
      <c r="B50" s="101" t="s">
        <v>197</v>
      </c>
      <c r="C50" s="102">
        <v>584379</v>
      </c>
      <c r="D50" s="102">
        <v>3926</v>
      </c>
      <c r="E50" s="102">
        <v>588305</v>
      </c>
      <c r="F50" s="103">
        <v>1.6514988414626803E-2</v>
      </c>
      <c r="G50" s="102">
        <v>216363</v>
      </c>
      <c r="H50" s="102">
        <v>86</v>
      </c>
      <c r="I50" s="102">
        <v>216449</v>
      </c>
      <c r="J50" s="103">
        <v>-0.10319982432661999</v>
      </c>
      <c r="K50" s="102">
        <v>14</v>
      </c>
      <c r="L50" s="120">
        <v>0</v>
      </c>
      <c r="M50" s="102">
        <v>804768</v>
      </c>
      <c r="N50" s="103">
        <v>-1.8700067308536503E-2</v>
      </c>
      <c r="O50" s="102">
        <v>2853</v>
      </c>
      <c r="P50" s="102">
        <v>807621</v>
      </c>
      <c r="Q50" s="103">
        <v>-1.8836727305418601E-2</v>
      </c>
      <c r="R50" s="104">
        <v>3</v>
      </c>
      <c r="S50" s="108"/>
      <c r="T50" s="101" t="s">
        <v>60</v>
      </c>
      <c r="U50" s="106">
        <v>576737</v>
      </c>
      <c r="V50" s="106">
        <v>578747</v>
      </c>
      <c r="W50" s="106">
        <v>2010</v>
      </c>
      <c r="X50" s="106">
        <v>241277</v>
      </c>
      <c r="Y50" s="106">
        <v>241357</v>
      </c>
      <c r="Z50" s="106">
        <v>80</v>
      </c>
      <c r="AA50" s="106">
        <v>0</v>
      </c>
      <c r="AB50" s="106">
        <v>3022</v>
      </c>
      <c r="AC50" s="106">
        <v>820104</v>
      </c>
      <c r="AD50" s="106">
        <v>823126</v>
      </c>
      <c r="AE50" s="101" t="s">
        <v>196</v>
      </c>
      <c r="AF50" s="106">
        <v>36288</v>
      </c>
      <c r="AG50" s="106">
        <v>90</v>
      </c>
    </row>
    <row r="51" spans="1:33" x14ac:dyDescent="0.25">
      <c r="A51" s="117" t="s">
        <v>234</v>
      </c>
      <c r="B51" s="109">
        <v>0</v>
      </c>
      <c r="C51" s="110">
        <v>18432918</v>
      </c>
      <c r="D51" s="110">
        <v>3987196</v>
      </c>
      <c r="E51" s="110">
        <v>22420114</v>
      </c>
      <c r="F51" s="111">
        <v>1.52397028976342E-2</v>
      </c>
      <c r="G51" s="110">
        <v>13302702</v>
      </c>
      <c r="H51" s="110">
        <v>2416898</v>
      </c>
      <c r="I51" s="110">
        <v>15719600</v>
      </c>
      <c r="J51" s="111">
        <v>1.4933066947515001E-2</v>
      </c>
      <c r="K51" s="110">
        <v>380876</v>
      </c>
      <c r="L51" s="121">
        <v>-0.18593800427895699</v>
      </c>
      <c r="M51" s="110">
        <v>38520590</v>
      </c>
      <c r="N51" s="111">
        <v>1.2640461622381902E-2</v>
      </c>
      <c r="O51" s="110">
        <v>561822</v>
      </c>
      <c r="P51" s="110">
        <v>39082412</v>
      </c>
      <c r="Q51" s="111">
        <v>1.3197088684738801E-2</v>
      </c>
      <c r="R51" s="112">
        <v>0</v>
      </c>
      <c r="S51" s="113"/>
      <c r="T51" s="113">
        <v>0</v>
      </c>
      <c r="U51" s="114">
        <v>18390849</v>
      </c>
      <c r="V51" s="114">
        <v>22083567</v>
      </c>
      <c r="W51" s="114">
        <v>3692718</v>
      </c>
      <c r="X51" s="114">
        <v>13341606</v>
      </c>
      <c r="Y51" s="114">
        <v>15488312</v>
      </c>
      <c r="Z51" s="114">
        <v>2146706</v>
      </c>
      <c r="AA51" s="114">
        <v>467871</v>
      </c>
      <c r="AB51" s="114">
        <v>533606</v>
      </c>
      <c r="AC51" s="114">
        <v>38039750</v>
      </c>
      <c r="AD51" s="114">
        <v>38573356</v>
      </c>
      <c r="AE51" s="113">
        <v>0</v>
      </c>
      <c r="AF51" s="114">
        <v>1669248</v>
      </c>
      <c r="AG51" s="114">
        <v>4140</v>
      </c>
    </row>
    <row r="52" spans="1:33" x14ac:dyDescent="0.25">
      <c r="A52" s="101" t="s">
        <v>202</v>
      </c>
      <c r="B52" s="101" t="s">
        <v>201</v>
      </c>
      <c r="C52" s="102">
        <v>123</v>
      </c>
      <c r="D52" s="102">
        <v>0</v>
      </c>
      <c r="E52" s="102">
        <v>123</v>
      </c>
      <c r="F52" s="103">
        <v>-0.60828025477706993</v>
      </c>
      <c r="G52" s="102">
        <v>1174288</v>
      </c>
      <c r="H52" s="102">
        <v>0</v>
      </c>
      <c r="I52" s="102">
        <v>1174288</v>
      </c>
      <c r="J52" s="103">
        <v>-7.4718997096401799E-2</v>
      </c>
      <c r="K52" s="102">
        <v>0</v>
      </c>
      <c r="L52" s="120">
        <v>0</v>
      </c>
      <c r="M52" s="102">
        <v>1174411</v>
      </c>
      <c r="N52" s="103">
        <v>-7.4850976305094699E-2</v>
      </c>
      <c r="O52" s="102">
        <v>0</v>
      </c>
      <c r="P52" s="102">
        <v>1174411</v>
      </c>
      <c r="Q52" s="103">
        <v>-7.4850976305094699E-2</v>
      </c>
      <c r="R52" s="104">
        <v>6</v>
      </c>
      <c r="S52" s="105" t="s">
        <v>143</v>
      </c>
      <c r="T52" s="101" t="s">
        <v>143</v>
      </c>
      <c r="U52" s="106">
        <v>314</v>
      </c>
      <c r="V52" s="106">
        <v>314</v>
      </c>
      <c r="W52" s="106">
        <v>0</v>
      </c>
      <c r="X52" s="106">
        <v>1269115</v>
      </c>
      <c r="Y52" s="106">
        <v>1269115</v>
      </c>
      <c r="Z52" s="106">
        <v>0</v>
      </c>
      <c r="AA52" s="106">
        <v>0</v>
      </c>
      <c r="AB52" s="106">
        <v>0</v>
      </c>
      <c r="AC52" s="106">
        <v>1269429</v>
      </c>
      <c r="AD52" s="106">
        <v>1269429</v>
      </c>
      <c r="AE52" s="101" t="s">
        <v>200</v>
      </c>
      <c r="AF52" s="106">
        <v>36288</v>
      </c>
      <c r="AG52" s="106">
        <v>90</v>
      </c>
    </row>
    <row r="53" spans="1:33" x14ac:dyDescent="0.25">
      <c r="A53" s="101" t="s">
        <v>205</v>
      </c>
      <c r="B53" s="101" t="s">
        <v>204</v>
      </c>
      <c r="C53" s="102">
        <v>1550</v>
      </c>
      <c r="D53" s="102">
        <v>0</v>
      </c>
      <c r="E53" s="102">
        <v>1550</v>
      </c>
      <c r="F53" s="103">
        <v>-0.577656675749319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0">
        <v>0</v>
      </c>
      <c r="M53" s="102">
        <v>1550</v>
      </c>
      <c r="N53" s="103">
        <v>-0.577656675749319</v>
      </c>
      <c r="O53" s="102">
        <v>0</v>
      </c>
      <c r="P53" s="102">
        <v>1550</v>
      </c>
      <c r="Q53" s="103">
        <v>-0.577656675749319</v>
      </c>
      <c r="R53" s="104">
        <v>6</v>
      </c>
      <c r="S53" s="107"/>
      <c r="T53" s="101" t="s">
        <v>143</v>
      </c>
      <c r="U53" s="106">
        <v>3670</v>
      </c>
      <c r="V53" s="106">
        <v>3670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3670</v>
      </c>
      <c r="AD53" s="106">
        <v>3670</v>
      </c>
      <c r="AE53" s="101" t="s">
        <v>203</v>
      </c>
      <c r="AF53" s="106">
        <v>36288</v>
      </c>
      <c r="AG53" s="106">
        <v>90</v>
      </c>
    </row>
    <row r="54" spans="1:33" x14ac:dyDescent="0.25">
      <c r="A54" s="101" t="s">
        <v>208</v>
      </c>
      <c r="B54" s="101" t="s">
        <v>207</v>
      </c>
      <c r="C54" s="102">
        <v>280251</v>
      </c>
      <c r="D54" s="102">
        <v>300</v>
      </c>
      <c r="E54" s="102">
        <v>280551</v>
      </c>
      <c r="F54" s="103">
        <v>-0.24905647246505599</v>
      </c>
      <c r="G54" s="102">
        <v>782250</v>
      </c>
      <c r="H54" s="102">
        <v>114</v>
      </c>
      <c r="I54" s="102">
        <v>782364</v>
      </c>
      <c r="J54" s="103">
        <v>-3.9465493935610295E-2</v>
      </c>
      <c r="K54" s="102">
        <v>0</v>
      </c>
      <c r="L54" s="120">
        <v>-1</v>
      </c>
      <c r="M54" s="102">
        <v>1062915</v>
      </c>
      <c r="N54" s="103">
        <v>-0.10603763016266701</v>
      </c>
      <c r="O54" s="102">
        <v>1818</v>
      </c>
      <c r="P54" s="102">
        <v>1064733</v>
      </c>
      <c r="Q54" s="103">
        <v>-0.108031488938911</v>
      </c>
      <c r="R54" s="104">
        <v>6</v>
      </c>
      <c r="S54" s="107"/>
      <c r="T54" s="101" t="s">
        <v>143</v>
      </c>
      <c r="U54" s="106">
        <v>370530</v>
      </c>
      <c r="V54" s="106">
        <v>373598</v>
      </c>
      <c r="W54" s="106">
        <v>3068</v>
      </c>
      <c r="X54" s="106">
        <v>813703</v>
      </c>
      <c r="Y54" s="106">
        <v>814509</v>
      </c>
      <c r="Z54" s="106">
        <v>806</v>
      </c>
      <c r="AA54" s="106">
        <v>886</v>
      </c>
      <c r="AB54" s="106">
        <v>4696</v>
      </c>
      <c r="AC54" s="106">
        <v>1188993</v>
      </c>
      <c r="AD54" s="106">
        <v>1193689</v>
      </c>
      <c r="AE54" s="101" t="s">
        <v>206</v>
      </c>
      <c r="AF54" s="106">
        <v>36288</v>
      </c>
      <c r="AG54" s="106">
        <v>90</v>
      </c>
    </row>
    <row r="55" spans="1:33" x14ac:dyDescent="0.25">
      <c r="A55" s="101" t="s">
        <v>211</v>
      </c>
      <c r="B55" s="101" t="s">
        <v>210</v>
      </c>
      <c r="C55" s="102">
        <v>4137</v>
      </c>
      <c r="D55" s="102">
        <v>0</v>
      </c>
      <c r="E55" s="102">
        <v>4137</v>
      </c>
      <c r="F55" s="103">
        <v>-0.69152188501976009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0">
        <v>0</v>
      </c>
      <c r="M55" s="102">
        <v>4137</v>
      </c>
      <c r="N55" s="103">
        <v>-0.69152188501976009</v>
      </c>
      <c r="O55" s="102">
        <v>0</v>
      </c>
      <c r="P55" s="102">
        <v>4137</v>
      </c>
      <c r="Q55" s="103">
        <v>-0.69152188501976009</v>
      </c>
      <c r="R55" s="104">
        <v>6</v>
      </c>
      <c r="S55" s="107"/>
      <c r="T55" s="101" t="s">
        <v>143</v>
      </c>
      <c r="U55" s="106">
        <v>13411</v>
      </c>
      <c r="V55" s="106">
        <v>13411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13411</v>
      </c>
      <c r="AD55" s="106">
        <v>13411</v>
      </c>
      <c r="AE55" s="101" t="s">
        <v>209</v>
      </c>
      <c r="AF55" s="106">
        <v>36288</v>
      </c>
      <c r="AG55" s="106">
        <v>90</v>
      </c>
    </row>
    <row r="56" spans="1:33" x14ac:dyDescent="0.25">
      <c r="A56" s="101" t="s">
        <v>214</v>
      </c>
      <c r="B56" s="101" t="s">
        <v>213</v>
      </c>
      <c r="C56" s="102">
        <v>27924</v>
      </c>
      <c r="D56" s="102">
        <v>0</v>
      </c>
      <c r="E56" s="102">
        <v>27924</v>
      </c>
      <c r="F56" s="103">
        <v>-0.21871240312246398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20">
        <v>0</v>
      </c>
      <c r="M56" s="102">
        <v>27932</v>
      </c>
      <c r="N56" s="103">
        <v>-0.21848857054922899</v>
      </c>
      <c r="O56" s="102">
        <v>19</v>
      </c>
      <c r="P56" s="102">
        <v>27951</v>
      </c>
      <c r="Q56" s="103">
        <v>-0.21865652866687199</v>
      </c>
      <c r="R56" s="104">
        <v>6</v>
      </c>
      <c r="S56" s="107"/>
      <c r="T56" s="101" t="s">
        <v>143</v>
      </c>
      <c r="U56" s="106">
        <v>35741</v>
      </c>
      <c r="V56" s="106">
        <v>35741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32</v>
      </c>
      <c r="AC56" s="106">
        <v>35741</v>
      </c>
      <c r="AD56" s="106">
        <v>35773</v>
      </c>
      <c r="AE56" s="101" t="s">
        <v>212</v>
      </c>
      <c r="AF56" s="106">
        <v>36288</v>
      </c>
      <c r="AG56" s="106">
        <v>90</v>
      </c>
    </row>
    <row r="57" spans="1:33" x14ac:dyDescent="0.25">
      <c r="A57" s="101" t="s">
        <v>217</v>
      </c>
      <c r="B57" s="101" t="s">
        <v>216</v>
      </c>
      <c r="C57" s="102">
        <v>2603</v>
      </c>
      <c r="D57" s="102">
        <v>0</v>
      </c>
      <c r="E57" s="102">
        <v>2603</v>
      </c>
      <c r="F57" s="103">
        <v>-0.30808080808080801</v>
      </c>
      <c r="G57" s="102">
        <v>52</v>
      </c>
      <c r="H57" s="102">
        <v>0</v>
      </c>
      <c r="I57" s="102">
        <v>52</v>
      </c>
      <c r="J57" s="103">
        <v>0</v>
      </c>
      <c r="K57" s="102">
        <v>0</v>
      </c>
      <c r="L57" s="120">
        <v>0</v>
      </c>
      <c r="M57" s="102">
        <v>2655</v>
      </c>
      <c r="N57" s="103">
        <v>-0.294258373205742</v>
      </c>
      <c r="O57" s="102">
        <v>0</v>
      </c>
      <c r="P57" s="102">
        <v>2655</v>
      </c>
      <c r="Q57" s="103">
        <v>-0.294258373205742</v>
      </c>
      <c r="R57" s="104">
        <v>6</v>
      </c>
      <c r="S57" s="108"/>
      <c r="T57" s="101" t="s">
        <v>143</v>
      </c>
      <c r="U57" s="106">
        <v>3762</v>
      </c>
      <c r="V57" s="106">
        <v>3762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3762</v>
      </c>
      <c r="AD57" s="106">
        <v>3762</v>
      </c>
      <c r="AE57" s="101" t="s">
        <v>215</v>
      </c>
      <c r="AF57" s="106">
        <v>36288</v>
      </c>
      <c r="AG57" s="106">
        <v>90</v>
      </c>
    </row>
    <row r="58" spans="1:33" x14ac:dyDescent="0.25">
      <c r="A58" s="117" t="s">
        <v>233</v>
      </c>
      <c r="B58" s="109">
        <v>0</v>
      </c>
      <c r="C58" s="110">
        <v>316588</v>
      </c>
      <c r="D58" s="110">
        <v>300</v>
      </c>
      <c r="E58" s="110">
        <v>316888</v>
      </c>
      <c r="F58" s="111">
        <v>-0.26390024529844602</v>
      </c>
      <c r="G58" s="110">
        <v>1956598</v>
      </c>
      <c r="H58" s="110">
        <v>114</v>
      </c>
      <c r="I58" s="110">
        <v>1956712</v>
      </c>
      <c r="J58" s="111">
        <v>-6.0909261939774195E-2</v>
      </c>
      <c r="K58" s="110">
        <v>0</v>
      </c>
      <c r="L58" s="121">
        <v>-1</v>
      </c>
      <c r="M58" s="110">
        <v>2273600</v>
      </c>
      <c r="N58" s="111">
        <v>-9.5986252120273285E-2</v>
      </c>
      <c r="O58" s="110">
        <v>1837</v>
      </c>
      <c r="P58" s="110">
        <v>2275437</v>
      </c>
      <c r="Q58" s="111">
        <v>-9.6953487947537303E-2</v>
      </c>
      <c r="R58" s="112">
        <v>0</v>
      </c>
      <c r="S58" s="113"/>
      <c r="T58" s="113">
        <v>0</v>
      </c>
      <c r="U58" s="114">
        <v>427428</v>
      </c>
      <c r="V58" s="114">
        <v>430496</v>
      </c>
      <c r="W58" s="114">
        <v>3068</v>
      </c>
      <c r="X58" s="114">
        <v>2082818</v>
      </c>
      <c r="Y58" s="114">
        <v>2083624</v>
      </c>
      <c r="Z58" s="114">
        <v>806</v>
      </c>
      <c r="AA58" s="114">
        <v>886</v>
      </c>
      <c r="AB58" s="114">
        <v>4728</v>
      </c>
      <c r="AC58" s="114">
        <v>2515006</v>
      </c>
      <c r="AD58" s="114">
        <v>2519734</v>
      </c>
      <c r="AE58" s="113">
        <v>0</v>
      </c>
      <c r="AF58" s="114">
        <v>217728</v>
      </c>
      <c r="AG58" s="114">
        <v>540</v>
      </c>
    </row>
    <row r="59" spans="1:33" x14ac:dyDescent="0.25">
      <c r="A59" s="117" t="s">
        <v>230</v>
      </c>
      <c r="B59" s="109">
        <v>0</v>
      </c>
      <c r="C59" s="110">
        <v>18749506</v>
      </c>
      <c r="D59" s="110">
        <v>3987496</v>
      </c>
      <c r="E59" s="110">
        <v>22737002</v>
      </c>
      <c r="F59" s="111">
        <v>9.9022108981395296E-3</v>
      </c>
      <c r="G59" s="110">
        <v>15259300</v>
      </c>
      <c r="H59" s="110">
        <v>2417012</v>
      </c>
      <c r="I59" s="110">
        <v>17676312</v>
      </c>
      <c r="J59" s="111">
        <v>5.9399260275020405E-3</v>
      </c>
      <c r="K59" s="110">
        <v>380876</v>
      </c>
      <c r="L59" s="121">
        <v>-0.18747666701510604</v>
      </c>
      <c r="M59" s="110">
        <v>40794190</v>
      </c>
      <c r="N59" s="111">
        <v>5.9039684519369305E-3</v>
      </c>
      <c r="O59" s="110">
        <v>563659</v>
      </c>
      <c r="P59" s="110">
        <v>41357849</v>
      </c>
      <c r="Q59" s="111">
        <v>6.4429080412302907E-3</v>
      </c>
      <c r="R59" s="112">
        <v>0</v>
      </c>
      <c r="S59" s="113">
        <v>0</v>
      </c>
      <c r="T59" s="113">
        <v>0</v>
      </c>
      <c r="U59" s="114">
        <v>18818277</v>
      </c>
      <c r="V59" s="114">
        <v>22514063</v>
      </c>
      <c r="W59" s="114">
        <v>3695786</v>
      </c>
      <c r="X59" s="114">
        <v>15424424</v>
      </c>
      <c r="Y59" s="114">
        <v>17571936</v>
      </c>
      <c r="Z59" s="114">
        <v>2147512</v>
      </c>
      <c r="AA59" s="114">
        <v>468757</v>
      </c>
      <c r="AB59" s="114">
        <v>538334</v>
      </c>
      <c r="AC59" s="114">
        <v>40554756</v>
      </c>
      <c r="AD59" s="114">
        <v>41093090</v>
      </c>
      <c r="AE59" s="113">
        <v>0</v>
      </c>
      <c r="AF59" s="114">
        <v>1886976</v>
      </c>
      <c r="AG59" s="114">
        <v>4680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8" zoomScaleSheetLayoutView="382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2.44140625" style="98" bestFit="1" customWidth="1"/>
    <col min="2" max="2" width="5.88671875" style="98" customWidth="1"/>
    <col min="3" max="14" width="15.77734375" style="98" customWidth="1"/>
    <col min="15" max="15" width="9.44140625" style="98" hidden="1" customWidth="1"/>
    <col min="16" max="16" width="15.33203125" style="98" hidden="1" customWidth="1"/>
    <col min="17" max="17" width="6.6640625" style="98" hidden="1" customWidth="1"/>
    <col min="18" max="18" width="23.44140625" style="98" hidden="1" customWidth="1"/>
    <col min="19" max="19" width="22.6640625" style="98" hidden="1" customWidth="1"/>
    <col min="20" max="20" width="19.33203125" style="98" hidden="1" customWidth="1"/>
    <col min="21" max="21" width="18.88671875" style="98" hidden="1" customWidth="1"/>
    <col min="22" max="22" width="23.88671875" style="98" hidden="1" customWidth="1"/>
    <col min="23" max="23" width="15.5546875" style="98" hidden="1" customWidth="1"/>
    <col min="24" max="24" width="33.88671875" style="98" hidden="1" customWidth="1"/>
    <col min="25" max="16384" width="8.88671875" style="98"/>
  </cols>
  <sheetData>
    <row r="1" spans="1:24" ht="15.6" x14ac:dyDescent="0.3">
      <c r="A1" s="97" t="s">
        <v>218</v>
      </c>
    </row>
    <row r="4" spans="1:24" ht="41.4" x14ac:dyDescent="0.25">
      <c r="A4" s="99" t="s">
        <v>219</v>
      </c>
      <c r="B4" s="99" t="s">
        <v>46</v>
      </c>
      <c r="C4" s="99" t="s">
        <v>220</v>
      </c>
      <c r="D4" s="99" t="s">
        <v>221</v>
      </c>
      <c r="E4" s="99" t="s">
        <v>222</v>
      </c>
      <c r="F4" s="99" t="s">
        <v>223</v>
      </c>
      <c r="G4" s="99" t="s">
        <v>47</v>
      </c>
      <c r="H4" s="99" t="s">
        <v>224</v>
      </c>
      <c r="I4" s="99" t="s">
        <v>225</v>
      </c>
      <c r="J4" s="99" t="s">
        <v>226</v>
      </c>
      <c r="K4" s="99" t="s">
        <v>227</v>
      </c>
      <c r="L4" s="99" t="s">
        <v>228</v>
      </c>
      <c r="M4" s="99" t="s">
        <v>48</v>
      </c>
      <c r="N4" s="99" t="s">
        <v>229</v>
      </c>
      <c r="O4" s="100" t="s">
        <v>49</v>
      </c>
      <c r="P4" s="100" t="s">
        <v>50</v>
      </c>
      <c r="Q4" s="100" t="s">
        <v>51</v>
      </c>
      <c r="R4" s="100" t="s">
        <v>52</v>
      </c>
      <c r="S4" s="100" t="s">
        <v>53</v>
      </c>
      <c r="T4" s="100" t="s">
        <v>54</v>
      </c>
      <c r="U4" s="100" t="s">
        <v>55</v>
      </c>
      <c r="V4" s="100" t="s">
        <v>56</v>
      </c>
      <c r="W4" s="100" t="s">
        <v>57</v>
      </c>
      <c r="X4" s="100" t="s">
        <v>45</v>
      </c>
    </row>
    <row r="5" spans="1:24" x14ac:dyDescent="0.25">
      <c r="A5" s="101" t="s">
        <v>61</v>
      </c>
      <c r="B5" s="101" t="s">
        <v>59</v>
      </c>
      <c r="C5" s="102">
        <v>650</v>
      </c>
      <c r="D5" s="103">
        <v>-5.1094890510948905E-2</v>
      </c>
      <c r="E5" s="102">
        <v>9</v>
      </c>
      <c r="F5" s="103">
        <v>0</v>
      </c>
      <c r="G5" s="102">
        <v>42</v>
      </c>
      <c r="H5" s="103">
        <v>-0.125</v>
      </c>
      <c r="I5" s="102">
        <v>701</v>
      </c>
      <c r="J5" s="103">
        <v>-5.5256064690027001E-2</v>
      </c>
      <c r="K5" s="102">
        <v>457</v>
      </c>
      <c r="L5" s="103">
        <v>-0.110894941634241</v>
      </c>
      <c r="M5" s="102">
        <v>1158</v>
      </c>
      <c r="N5" s="103">
        <v>-7.8025477707006394E-2</v>
      </c>
      <c r="O5" s="104">
        <v>4</v>
      </c>
      <c r="P5" s="105" t="s">
        <v>60</v>
      </c>
      <c r="Q5" s="101" t="s">
        <v>60</v>
      </c>
      <c r="R5" s="106">
        <v>685</v>
      </c>
      <c r="S5" s="106">
        <v>9</v>
      </c>
      <c r="T5" s="106">
        <v>48</v>
      </c>
      <c r="U5" s="106">
        <v>742</v>
      </c>
      <c r="V5" s="106">
        <v>514</v>
      </c>
      <c r="W5" s="106">
        <v>1256</v>
      </c>
      <c r="X5" s="101" t="s">
        <v>58</v>
      </c>
    </row>
    <row r="6" spans="1:24" x14ac:dyDescent="0.25">
      <c r="A6" s="101" t="s">
        <v>65</v>
      </c>
      <c r="B6" s="101" t="s">
        <v>63</v>
      </c>
      <c r="C6" s="102">
        <v>256</v>
      </c>
      <c r="D6" s="103">
        <v>7.8740157480314994E-3</v>
      </c>
      <c r="E6" s="102">
        <v>0</v>
      </c>
      <c r="F6" s="103">
        <v>-1</v>
      </c>
      <c r="G6" s="102">
        <v>0</v>
      </c>
      <c r="H6" s="103" t="s">
        <v>64</v>
      </c>
      <c r="I6" s="102">
        <v>256</v>
      </c>
      <c r="J6" s="103">
        <v>3.9215686274509803E-3</v>
      </c>
      <c r="K6" s="102">
        <v>8</v>
      </c>
      <c r="L6" s="103">
        <v>-0.33333333333333298</v>
      </c>
      <c r="M6" s="102">
        <v>264</v>
      </c>
      <c r="N6" s="103">
        <v>-1.1235955056179801E-2</v>
      </c>
      <c r="O6" s="104">
        <v>5</v>
      </c>
      <c r="P6" s="107"/>
      <c r="Q6" s="101" t="s">
        <v>60</v>
      </c>
      <c r="R6" s="106">
        <v>254</v>
      </c>
      <c r="S6" s="106">
        <v>1</v>
      </c>
      <c r="T6" s="106">
        <v>0</v>
      </c>
      <c r="U6" s="106">
        <v>255</v>
      </c>
      <c r="V6" s="106">
        <v>12</v>
      </c>
      <c r="W6" s="106">
        <v>267</v>
      </c>
      <c r="X6" s="101" t="s">
        <v>62</v>
      </c>
    </row>
    <row r="7" spans="1:24" x14ac:dyDescent="0.25">
      <c r="A7" s="101" t="s">
        <v>68</v>
      </c>
      <c r="B7" s="101" t="s">
        <v>67</v>
      </c>
      <c r="C7" s="102">
        <v>181</v>
      </c>
      <c r="D7" s="103">
        <v>2.2598870056497199E-2</v>
      </c>
      <c r="E7" s="102">
        <v>1</v>
      </c>
      <c r="F7" s="103">
        <v>-0.8</v>
      </c>
      <c r="G7" s="102">
        <v>0</v>
      </c>
      <c r="H7" s="103" t="s">
        <v>64</v>
      </c>
      <c r="I7" s="102">
        <v>182</v>
      </c>
      <c r="J7" s="103">
        <v>0</v>
      </c>
      <c r="K7" s="102">
        <v>562</v>
      </c>
      <c r="L7" s="103">
        <v>0.65294117647058791</v>
      </c>
      <c r="M7" s="102">
        <v>744</v>
      </c>
      <c r="N7" s="103">
        <v>0.42528735632183901</v>
      </c>
      <c r="O7" s="104">
        <v>4</v>
      </c>
      <c r="P7" s="107"/>
      <c r="Q7" s="101" t="s">
        <v>60</v>
      </c>
      <c r="R7" s="106">
        <v>177</v>
      </c>
      <c r="S7" s="106">
        <v>5</v>
      </c>
      <c r="T7" s="106">
        <v>0</v>
      </c>
      <c r="U7" s="106">
        <v>182</v>
      </c>
      <c r="V7" s="106">
        <v>340</v>
      </c>
      <c r="W7" s="106">
        <v>522</v>
      </c>
      <c r="X7" s="101" t="s">
        <v>66</v>
      </c>
    </row>
    <row r="8" spans="1:24" x14ac:dyDescent="0.25">
      <c r="A8" s="101" t="s">
        <v>71</v>
      </c>
      <c r="B8" s="101" t="s">
        <v>70</v>
      </c>
      <c r="C8" s="102">
        <v>4769</v>
      </c>
      <c r="D8" s="103">
        <v>-4.0828640386162497E-2</v>
      </c>
      <c r="E8" s="102">
        <v>1764</v>
      </c>
      <c r="F8" s="103">
        <v>-8.5536547433903612E-2</v>
      </c>
      <c r="G8" s="102">
        <v>1048</v>
      </c>
      <c r="H8" s="103">
        <v>-0.10656436487638499</v>
      </c>
      <c r="I8" s="102">
        <v>7581</v>
      </c>
      <c r="J8" s="103">
        <v>-6.1060193212781798E-2</v>
      </c>
      <c r="K8" s="102">
        <v>816</v>
      </c>
      <c r="L8" s="103">
        <v>-0.15615305067218202</v>
      </c>
      <c r="M8" s="102">
        <v>8397</v>
      </c>
      <c r="N8" s="103">
        <v>-7.1231058511226603E-2</v>
      </c>
      <c r="O8" s="104">
        <v>2</v>
      </c>
      <c r="P8" s="107"/>
      <c r="Q8" s="101" t="s">
        <v>60</v>
      </c>
      <c r="R8" s="106">
        <v>4972</v>
      </c>
      <c r="S8" s="106">
        <v>1929</v>
      </c>
      <c r="T8" s="106">
        <v>1173</v>
      </c>
      <c r="U8" s="106">
        <v>8074</v>
      </c>
      <c r="V8" s="106">
        <v>967</v>
      </c>
      <c r="W8" s="106">
        <v>9041</v>
      </c>
      <c r="X8" s="101" t="s">
        <v>69</v>
      </c>
    </row>
    <row r="9" spans="1:24" x14ac:dyDescent="0.25">
      <c r="A9" s="101" t="s">
        <v>74</v>
      </c>
      <c r="B9" s="101" t="s">
        <v>73</v>
      </c>
      <c r="C9" s="102">
        <v>154</v>
      </c>
      <c r="D9" s="103">
        <v>2.6666666666666703E-2</v>
      </c>
      <c r="E9" s="102">
        <v>0</v>
      </c>
      <c r="F9" s="103" t="s">
        <v>64</v>
      </c>
      <c r="G9" s="102">
        <v>0</v>
      </c>
      <c r="H9" s="103" t="s">
        <v>64</v>
      </c>
      <c r="I9" s="102">
        <v>154</v>
      </c>
      <c r="J9" s="103">
        <v>2.6666666666666703E-2</v>
      </c>
      <c r="K9" s="102">
        <v>10</v>
      </c>
      <c r="L9" s="103">
        <v>-0.5</v>
      </c>
      <c r="M9" s="102">
        <v>164</v>
      </c>
      <c r="N9" s="103">
        <v>-3.5294117647058802E-2</v>
      </c>
      <c r="O9" s="104">
        <v>5</v>
      </c>
      <c r="P9" s="107"/>
      <c r="Q9" s="101" t="s">
        <v>60</v>
      </c>
      <c r="R9" s="106">
        <v>150</v>
      </c>
      <c r="S9" s="106">
        <v>0</v>
      </c>
      <c r="T9" s="106">
        <v>0</v>
      </c>
      <c r="U9" s="106">
        <v>150</v>
      </c>
      <c r="V9" s="106">
        <v>20</v>
      </c>
      <c r="W9" s="106">
        <v>170</v>
      </c>
      <c r="X9" s="101" t="s">
        <v>72</v>
      </c>
    </row>
    <row r="10" spans="1:24" x14ac:dyDescent="0.25">
      <c r="A10" s="101" t="s">
        <v>77</v>
      </c>
      <c r="B10" s="101" t="s">
        <v>76</v>
      </c>
      <c r="C10" s="102">
        <v>3226</v>
      </c>
      <c r="D10" s="103">
        <v>-1.8564356435643598E-3</v>
      </c>
      <c r="E10" s="102">
        <v>31</v>
      </c>
      <c r="F10" s="103">
        <v>-6.0606060606060601E-2</v>
      </c>
      <c r="G10" s="102">
        <v>0</v>
      </c>
      <c r="H10" s="103" t="s">
        <v>64</v>
      </c>
      <c r="I10" s="102">
        <v>3257</v>
      </c>
      <c r="J10" s="103">
        <v>-2.4502297090352198E-3</v>
      </c>
      <c r="K10" s="102">
        <v>549</v>
      </c>
      <c r="L10" s="103">
        <v>-0.15277777777777801</v>
      </c>
      <c r="M10" s="102">
        <v>3806</v>
      </c>
      <c r="N10" s="103">
        <v>-2.7344748274980801E-2</v>
      </c>
      <c r="O10" s="104">
        <v>3</v>
      </c>
      <c r="P10" s="107"/>
      <c r="Q10" s="101" t="s">
        <v>60</v>
      </c>
      <c r="R10" s="106">
        <v>3232</v>
      </c>
      <c r="S10" s="106">
        <v>33</v>
      </c>
      <c r="T10" s="106">
        <v>0</v>
      </c>
      <c r="U10" s="106">
        <v>3265</v>
      </c>
      <c r="V10" s="106">
        <v>648</v>
      </c>
      <c r="W10" s="106">
        <v>3913</v>
      </c>
      <c r="X10" s="101" t="s">
        <v>75</v>
      </c>
    </row>
    <row r="11" spans="1:24" x14ac:dyDescent="0.25">
      <c r="A11" s="101" t="s">
        <v>80</v>
      </c>
      <c r="B11" s="101" t="s">
        <v>79</v>
      </c>
      <c r="C11" s="102">
        <v>538</v>
      </c>
      <c r="D11" s="103">
        <v>-4.7787610619468998E-2</v>
      </c>
      <c r="E11" s="102">
        <v>0</v>
      </c>
      <c r="F11" s="103" t="s">
        <v>64</v>
      </c>
      <c r="G11" s="102">
        <v>102</v>
      </c>
      <c r="H11" s="103">
        <v>0.24390243902439002</v>
      </c>
      <c r="I11" s="102">
        <v>640</v>
      </c>
      <c r="J11" s="103">
        <v>-1.08191653786708E-2</v>
      </c>
      <c r="K11" s="102">
        <v>209</v>
      </c>
      <c r="L11" s="103">
        <v>0</v>
      </c>
      <c r="M11" s="102">
        <v>849</v>
      </c>
      <c r="N11" s="103">
        <v>-8.1775700934579396E-3</v>
      </c>
      <c r="O11" s="104">
        <v>5</v>
      </c>
      <c r="P11" s="107"/>
      <c r="Q11" s="101" t="s">
        <v>60</v>
      </c>
      <c r="R11" s="106">
        <v>565</v>
      </c>
      <c r="S11" s="106">
        <v>0</v>
      </c>
      <c r="T11" s="106">
        <v>82</v>
      </c>
      <c r="U11" s="106">
        <v>647</v>
      </c>
      <c r="V11" s="106">
        <v>209</v>
      </c>
      <c r="W11" s="106">
        <v>856</v>
      </c>
      <c r="X11" s="101" t="s">
        <v>78</v>
      </c>
    </row>
    <row r="12" spans="1:24" x14ac:dyDescent="0.25">
      <c r="A12" s="101" t="s">
        <v>83</v>
      </c>
      <c r="B12" s="101" t="s">
        <v>82</v>
      </c>
      <c r="C12" s="102">
        <v>211</v>
      </c>
      <c r="D12" s="103">
        <v>5.5E-2</v>
      </c>
      <c r="E12" s="102">
        <v>0</v>
      </c>
      <c r="F12" s="103" t="s">
        <v>64</v>
      </c>
      <c r="G12" s="102">
        <v>0</v>
      </c>
      <c r="H12" s="103" t="s">
        <v>64</v>
      </c>
      <c r="I12" s="102">
        <v>211</v>
      </c>
      <c r="J12" s="103">
        <v>5.5E-2</v>
      </c>
      <c r="K12" s="102">
        <v>17</v>
      </c>
      <c r="L12" s="103">
        <v>1.8333333333333299</v>
      </c>
      <c r="M12" s="102">
        <v>228</v>
      </c>
      <c r="N12" s="103">
        <v>0.10679611650485399</v>
      </c>
      <c r="O12" s="104">
        <v>5</v>
      </c>
      <c r="P12" s="107"/>
      <c r="Q12" s="101" t="s">
        <v>60</v>
      </c>
      <c r="R12" s="106">
        <v>200</v>
      </c>
      <c r="S12" s="106">
        <v>0</v>
      </c>
      <c r="T12" s="106">
        <v>0</v>
      </c>
      <c r="U12" s="106">
        <v>200</v>
      </c>
      <c r="V12" s="106">
        <v>6</v>
      </c>
      <c r="W12" s="106">
        <v>206</v>
      </c>
      <c r="X12" s="101" t="s">
        <v>81</v>
      </c>
    </row>
    <row r="13" spans="1:24" x14ac:dyDescent="0.25">
      <c r="A13" s="101" t="s">
        <v>86</v>
      </c>
      <c r="B13" s="101" t="s">
        <v>85</v>
      </c>
      <c r="C13" s="102">
        <v>0</v>
      </c>
      <c r="D13" s="103">
        <v>-1</v>
      </c>
      <c r="E13" s="102">
        <v>0</v>
      </c>
      <c r="F13" s="103" t="s">
        <v>64</v>
      </c>
      <c r="G13" s="102">
        <v>0</v>
      </c>
      <c r="H13" s="103" t="s">
        <v>64</v>
      </c>
      <c r="I13" s="102">
        <v>0</v>
      </c>
      <c r="J13" s="103">
        <v>-1</v>
      </c>
      <c r="K13" s="102">
        <v>4</v>
      </c>
      <c r="L13" s="103">
        <v>-0.97202797202797209</v>
      </c>
      <c r="M13" s="102">
        <v>4</v>
      </c>
      <c r="N13" s="103">
        <v>-0.98283261802575095</v>
      </c>
      <c r="O13" s="104">
        <v>5</v>
      </c>
      <c r="P13" s="107"/>
      <c r="Q13" s="101" t="s">
        <v>60</v>
      </c>
      <c r="R13" s="106">
        <v>90</v>
      </c>
      <c r="S13" s="106">
        <v>0</v>
      </c>
      <c r="T13" s="106">
        <v>0</v>
      </c>
      <c r="U13" s="106">
        <v>90</v>
      </c>
      <c r="V13" s="106">
        <v>143</v>
      </c>
      <c r="W13" s="106">
        <v>233</v>
      </c>
      <c r="X13" s="101" t="s">
        <v>84</v>
      </c>
    </row>
    <row r="14" spans="1:24" x14ac:dyDescent="0.25">
      <c r="A14" s="101" t="s">
        <v>89</v>
      </c>
      <c r="B14" s="101" t="s">
        <v>88</v>
      </c>
      <c r="C14" s="102">
        <v>457</v>
      </c>
      <c r="D14" s="103">
        <v>-0.273449920508744</v>
      </c>
      <c r="E14" s="102">
        <v>1</v>
      </c>
      <c r="F14" s="103">
        <v>0</v>
      </c>
      <c r="G14" s="102">
        <v>220</v>
      </c>
      <c r="H14" s="103">
        <v>-0.10569105691056901</v>
      </c>
      <c r="I14" s="102">
        <v>678</v>
      </c>
      <c r="J14" s="103">
        <v>-0.22602739726027402</v>
      </c>
      <c r="K14" s="102">
        <v>26</v>
      </c>
      <c r="L14" s="103">
        <v>-0.40909090909090906</v>
      </c>
      <c r="M14" s="102">
        <v>704</v>
      </c>
      <c r="N14" s="103">
        <v>-0.23478260869565198</v>
      </c>
      <c r="O14" s="104">
        <v>5</v>
      </c>
      <c r="P14" s="107"/>
      <c r="Q14" s="101" t="s">
        <v>60</v>
      </c>
      <c r="R14" s="106">
        <v>629</v>
      </c>
      <c r="S14" s="106">
        <v>1</v>
      </c>
      <c r="T14" s="106">
        <v>246</v>
      </c>
      <c r="U14" s="106">
        <v>876</v>
      </c>
      <c r="V14" s="106">
        <v>44</v>
      </c>
      <c r="W14" s="106">
        <v>920</v>
      </c>
      <c r="X14" s="101" t="s">
        <v>87</v>
      </c>
    </row>
    <row r="15" spans="1:24" x14ac:dyDescent="0.25">
      <c r="A15" s="101" t="s">
        <v>92</v>
      </c>
      <c r="B15" s="101" t="s">
        <v>91</v>
      </c>
      <c r="C15" s="102">
        <v>351</v>
      </c>
      <c r="D15" s="103">
        <v>-1.95530726256983E-2</v>
      </c>
      <c r="E15" s="102">
        <v>0</v>
      </c>
      <c r="F15" s="103" t="s">
        <v>64</v>
      </c>
      <c r="G15" s="102">
        <v>0</v>
      </c>
      <c r="H15" s="103" t="s">
        <v>64</v>
      </c>
      <c r="I15" s="102">
        <v>351</v>
      </c>
      <c r="J15" s="103">
        <v>-1.95530726256983E-2</v>
      </c>
      <c r="K15" s="102">
        <v>294</v>
      </c>
      <c r="L15" s="103">
        <v>-0.24421593830334201</v>
      </c>
      <c r="M15" s="102">
        <v>645</v>
      </c>
      <c r="N15" s="103">
        <v>-0.13654618473895599</v>
      </c>
      <c r="O15" s="104">
        <v>5</v>
      </c>
      <c r="P15" s="107"/>
      <c r="Q15" s="101" t="s">
        <v>60</v>
      </c>
      <c r="R15" s="106">
        <v>358</v>
      </c>
      <c r="S15" s="106">
        <v>0</v>
      </c>
      <c r="T15" s="106">
        <v>0</v>
      </c>
      <c r="U15" s="106">
        <v>358</v>
      </c>
      <c r="V15" s="106">
        <v>389</v>
      </c>
      <c r="W15" s="106">
        <v>747</v>
      </c>
      <c r="X15" s="101" t="s">
        <v>90</v>
      </c>
    </row>
    <row r="16" spans="1:24" x14ac:dyDescent="0.25">
      <c r="A16" s="101" t="s">
        <v>95</v>
      </c>
      <c r="B16" s="101" t="s">
        <v>94</v>
      </c>
      <c r="C16" s="102">
        <v>740</v>
      </c>
      <c r="D16" s="103">
        <v>-0.101941747572816</v>
      </c>
      <c r="E16" s="102">
        <v>1</v>
      </c>
      <c r="F16" s="103" t="s">
        <v>64</v>
      </c>
      <c r="G16" s="102">
        <v>156</v>
      </c>
      <c r="H16" s="103">
        <v>-0.40909090909090906</v>
      </c>
      <c r="I16" s="102">
        <v>897</v>
      </c>
      <c r="J16" s="103">
        <v>-0.17555147058823503</v>
      </c>
      <c r="K16" s="102">
        <v>302</v>
      </c>
      <c r="L16" s="103">
        <v>0.110294117647059</v>
      </c>
      <c r="M16" s="102">
        <v>1199</v>
      </c>
      <c r="N16" s="103">
        <v>-0.11838235294117599</v>
      </c>
      <c r="O16" s="104">
        <v>5</v>
      </c>
      <c r="P16" s="107"/>
      <c r="Q16" s="101" t="s">
        <v>60</v>
      </c>
      <c r="R16" s="106">
        <v>824</v>
      </c>
      <c r="S16" s="106">
        <v>0</v>
      </c>
      <c r="T16" s="106">
        <v>264</v>
      </c>
      <c r="U16" s="106">
        <v>1088</v>
      </c>
      <c r="V16" s="106">
        <v>272</v>
      </c>
      <c r="W16" s="106">
        <v>1360</v>
      </c>
      <c r="X16" s="101" t="s">
        <v>93</v>
      </c>
    </row>
    <row r="17" spans="1:24" x14ac:dyDescent="0.25">
      <c r="A17" s="101" t="s">
        <v>98</v>
      </c>
      <c r="B17" s="101" t="s">
        <v>97</v>
      </c>
      <c r="C17" s="102">
        <v>733</v>
      </c>
      <c r="D17" s="103">
        <v>4.10958904109589E-3</v>
      </c>
      <c r="E17" s="102">
        <v>21</v>
      </c>
      <c r="F17" s="103">
        <v>-0.125</v>
      </c>
      <c r="G17" s="102">
        <v>0</v>
      </c>
      <c r="H17" s="103" t="s">
        <v>64</v>
      </c>
      <c r="I17" s="102">
        <v>754</v>
      </c>
      <c r="J17" s="103">
        <v>0</v>
      </c>
      <c r="K17" s="102">
        <v>229</v>
      </c>
      <c r="L17" s="103">
        <v>-0.135849056603774</v>
      </c>
      <c r="M17" s="102">
        <v>983</v>
      </c>
      <c r="N17" s="103">
        <v>-3.5328753680078498E-2</v>
      </c>
      <c r="O17" s="104">
        <v>4</v>
      </c>
      <c r="P17" s="107"/>
      <c r="Q17" s="101" t="s">
        <v>60</v>
      </c>
      <c r="R17" s="106">
        <v>730</v>
      </c>
      <c r="S17" s="106">
        <v>24</v>
      </c>
      <c r="T17" s="106">
        <v>0</v>
      </c>
      <c r="U17" s="106">
        <v>754</v>
      </c>
      <c r="V17" s="106">
        <v>265</v>
      </c>
      <c r="W17" s="106">
        <v>1019</v>
      </c>
      <c r="X17" s="101" t="s">
        <v>96</v>
      </c>
    </row>
    <row r="18" spans="1:24" x14ac:dyDescent="0.25">
      <c r="A18" s="101" t="s">
        <v>101</v>
      </c>
      <c r="B18" s="101" t="s">
        <v>100</v>
      </c>
      <c r="C18" s="102">
        <v>96</v>
      </c>
      <c r="D18" s="103">
        <v>2.1276595744680903E-2</v>
      </c>
      <c r="E18" s="102">
        <v>0</v>
      </c>
      <c r="F18" s="103" t="s">
        <v>64</v>
      </c>
      <c r="G18" s="102">
        <v>0</v>
      </c>
      <c r="H18" s="103" t="s">
        <v>64</v>
      </c>
      <c r="I18" s="102">
        <v>96</v>
      </c>
      <c r="J18" s="103">
        <v>2.1276595744680903E-2</v>
      </c>
      <c r="K18" s="102">
        <v>8</v>
      </c>
      <c r="L18" s="103">
        <v>-0.5</v>
      </c>
      <c r="M18" s="102">
        <v>104</v>
      </c>
      <c r="N18" s="103">
        <v>-5.4545454545454501E-2</v>
      </c>
      <c r="O18" s="104">
        <v>5</v>
      </c>
      <c r="P18" s="107"/>
      <c r="Q18" s="101" t="s">
        <v>60</v>
      </c>
      <c r="R18" s="106">
        <v>94</v>
      </c>
      <c r="S18" s="106">
        <v>0</v>
      </c>
      <c r="T18" s="106">
        <v>0</v>
      </c>
      <c r="U18" s="106">
        <v>94</v>
      </c>
      <c r="V18" s="106">
        <v>16</v>
      </c>
      <c r="W18" s="106">
        <v>110</v>
      </c>
      <c r="X18" s="101" t="s">
        <v>99</v>
      </c>
    </row>
    <row r="19" spans="1:24" x14ac:dyDescent="0.25">
      <c r="A19" s="101" t="s">
        <v>104</v>
      </c>
      <c r="B19" s="101" t="s">
        <v>103</v>
      </c>
      <c r="C19" s="102">
        <v>463</v>
      </c>
      <c r="D19" s="103">
        <v>-9.0373280943025505E-2</v>
      </c>
      <c r="E19" s="102">
        <v>122</v>
      </c>
      <c r="F19" s="103">
        <v>-0.30681818181818205</v>
      </c>
      <c r="G19" s="102">
        <v>0</v>
      </c>
      <c r="H19" s="103" t="s">
        <v>64</v>
      </c>
      <c r="I19" s="102">
        <v>585</v>
      </c>
      <c r="J19" s="103">
        <v>-0.145985401459854</v>
      </c>
      <c r="K19" s="102">
        <v>276</v>
      </c>
      <c r="L19" s="103">
        <v>-0.14285714285714299</v>
      </c>
      <c r="M19" s="102">
        <v>861</v>
      </c>
      <c r="N19" s="103">
        <v>-0.14498510427010902</v>
      </c>
      <c r="O19" s="104">
        <v>4</v>
      </c>
      <c r="P19" s="107"/>
      <c r="Q19" s="101" t="s">
        <v>60</v>
      </c>
      <c r="R19" s="106">
        <v>509</v>
      </c>
      <c r="S19" s="106">
        <v>176</v>
      </c>
      <c r="T19" s="106">
        <v>0</v>
      </c>
      <c r="U19" s="106">
        <v>685</v>
      </c>
      <c r="V19" s="106">
        <v>322</v>
      </c>
      <c r="W19" s="106">
        <v>1007</v>
      </c>
      <c r="X19" s="101" t="s">
        <v>102</v>
      </c>
    </row>
    <row r="20" spans="1:24" x14ac:dyDescent="0.25">
      <c r="A20" s="101" t="s">
        <v>107</v>
      </c>
      <c r="B20" s="101" t="s">
        <v>106</v>
      </c>
      <c r="C20" s="102">
        <v>198</v>
      </c>
      <c r="D20" s="103">
        <v>3.6649214659685896E-2</v>
      </c>
      <c r="E20" s="102">
        <v>0</v>
      </c>
      <c r="F20" s="103" t="s">
        <v>64</v>
      </c>
      <c r="G20" s="102">
        <v>0</v>
      </c>
      <c r="H20" s="103" t="s">
        <v>64</v>
      </c>
      <c r="I20" s="102">
        <v>198</v>
      </c>
      <c r="J20" s="103">
        <v>3.6649214659685896E-2</v>
      </c>
      <c r="K20" s="102">
        <v>11</v>
      </c>
      <c r="L20" s="103">
        <v>-8.3333333333333301E-2</v>
      </c>
      <c r="M20" s="102">
        <v>209</v>
      </c>
      <c r="N20" s="103">
        <v>2.95566502463054E-2</v>
      </c>
      <c r="O20" s="104">
        <v>5</v>
      </c>
      <c r="P20" s="107"/>
      <c r="Q20" s="101" t="s">
        <v>60</v>
      </c>
      <c r="R20" s="106">
        <v>191</v>
      </c>
      <c r="S20" s="106">
        <v>0</v>
      </c>
      <c r="T20" s="106">
        <v>0</v>
      </c>
      <c r="U20" s="106">
        <v>191</v>
      </c>
      <c r="V20" s="106">
        <v>12</v>
      </c>
      <c r="W20" s="106">
        <v>203</v>
      </c>
      <c r="X20" s="101" t="s">
        <v>105</v>
      </c>
    </row>
    <row r="21" spans="1:24" x14ac:dyDescent="0.25">
      <c r="A21" s="101" t="s">
        <v>110</v>
      </c>
      <c r="B21" s="101" t="s">
        <v>109</v>
      </c>
      <c r="C21" s="102">
        <v>547</v>
      </c>
      <c r="D21" s="103">
        <v>5.5147058823529407E-3</v>
      </c>
      <c r="E21" s="102">
        <v>0</v>
      </c>
      <c r="F21" s="103">
        <v>-1</v>
      </c>
      <c r="G21" s="102">
        <v>0</v>
      </c>
      <c r="H21" s="103" t="s">
        <v>64</v>
      </c>
      <c r="I21" s="102">
        <v>547</v>
      </c>
      <c r="J21" s="103">
        <v>-7.2595281306715104E-3</v>
      </c>
      <c r="K21" s="102">
        <v>149</v>
      </c>
      <c r="L21" s="103">
        <v>7.9710144927536197E-2</v>
      </c>
      <c r="M21" s="102">
        <v>696</v>
      </c>
      <c r="N21" s="103">
        <v>1.0159651669085602E-2</v>
      </c>
      <c r="O21" s="104">
        <v>4</v>
      </c>
      <c r="P21" s="107"/>
      <c r="Q21" s="101" t="s">
        <v>60</v>
      </c>
      <c r="R21" s="106">
        <v>544</v>
      </c>
      <c r="S21" s="106">
        <v>7</v>
      </c>
      <c r="T21" s="106">
        <v>0</v>
      </c>
      <c r="U21" s="106">
        <v>551</v>
      </c>
      <c r="V21" s="106">
        <v>138</v>
      </c>
      <c r="W21" s="106">
        <v>689</v>
      </c>
      <c r="X21" s="101" t="s">
        <v>108</v>
      </c>
    </row>
    <row r="22" spans="1:24" x14ac:dyDescent="0.25">
      <c r="A22" s="101" t="s">
        <v>113</v>
      </c>
      <c r="B22" s="101" t="s">
        <v>112</v>
      </c>
      <c r="C22" s="102">
        <v>996</v>
      </c>
      <c r="D22" s="103">
        <v>-4.5977011494252894E-2</v>
      </c>
      <c r="E22" s="102">
        <v>411</v>
      </c>
      <c r="F22" s="103">
        <v>-0.16969696969696998</v>
      </c>
      <c r="G22" s="102">
        <v>0</v>
      </c>
      <c r="H22" s="103" t="s">
        <v>64</v>
      </c>
      <c r="I22" s="102">
        <v>1407</v>
      </c>
      <c r="J22" s="103">
        <v>-8.5769980506822593E-2</v>
      </c>
      <c r="K22" s="102">
        <v>278</v>
      </c>
      <c r="L22" s="103">
        <v>-7.6411960132890394E-2</v>
      </c>
      <c r="M22" s="102">
        <v>1685</v>
      </c>
      <c r="N22" s="103">
        <v>-8.4239130434782594E-2</v>
      </c>
      <c r="O22" s="104">
        <v>3</v>
      </c>
      <c r="P22" s="107"/>
      <c r="Q22" s="101" t="s">
        <v>60</v>
      </c>
      <c r="R22" s="106">
        <v>1044</v>
      </c>
      <c r="S22" s="106">
        <v>495</v>
      </c>
      <c r="T22" s="106">
        <v>0</v>
      </c>
      <c r="U22" s="106">
        <v>1539</v>
      </c>
      <c r="V22" s="106">
        <v>301</v>
      </c>
      <c r="W22" s="106">
        <v>1840</v>
      </c>
      <c r="X22" s="101" t="s">
        <v>111</v>
      </c>
    </row>
    <row r="23" spans="1:24" x14ac:dyDescent="0.25">
      <c r="A23" s="101" t="s">
        <v>116</v>
      </c>
      <c r="B23" s="101" t="s">
        <v>115</v>
      </c>
      <c r="C23" s="102">
        <v>480</v>
      </c>
      <c r="D23" s="103">
        <v>-0.14742451154529301</v>
      </c>
      <c r="E23" s="102">
        <v>11</v>
      </c>
      <c r="F23" s="103">
        <v>0.57142857142857095</v>
      </c>
      <c r="G23" s="102">
        <v>354</v>
      </c>
      <c r="H23" s="103">
        <v>-0.303149606299213</v>
      </c>
      <c r="I23" s="102">
        <v>845</v>
      </c>
      <c r="J23" s="103">
        <v>-0.21614100185528801</v>
      </c>
      <c r="K23" s="102">
        <v>71</v>
      </c>
      <c r="L23" s="103">
        <v>-0.39316239316239304</v>
      </c>
      <c r="M23" s="102">
        <v>916</v>
      </c>
      <c r="N23" s="103">
        <v>-0.23347280334727999</v>
      </c>
      <c r="O23" s="104">
        <v>4</v>
      </c>
      <c r="P23" s="107"/>
      <c r="Q23" s="101" t="s">
        <v>60</v>
      </c>
      <c r="R23" s="106">
        <v>563</v>
      </c>
      <c r="S23" s="106">
        <v>7</v>
      </c>
      <c r="T23" s="106">
        <v>508</v>
      </c>
      <c r="U23" s="106">
        <v>1078</v>
      </c>
      <c r="V23" s="106">
        <v>117</v>
      </c>
      <c r="W23" s="106">
        <v>1195</v>
      </c>
      <c r="X23" s="101" t="s">
        <v>114</v>
      </c>
    </row>
    <row r="24" spans="1:24" x14ac:dyDescent="0.25">
      <c r="A24" s="101" t="s">
        <v>119</v>
      </c>
      <c r="B24" s="101" t="s">
        <v>118</v>
      </c>
      <c r="C24" s="102">
        <v>232</v>
      </c>
      <c r="D24" s="103">
        <v>6.9124423963133605E-2</v>
      </c>
      <c r="E24" s="102">
        <v>5</v>
      </c>
      <c r="F24" s="103">
        <v>1.5</v>
      </c>
      <c r="G24" s="102">
        <v>0</v>
      </c>
      <c r="H24" s="103" t="s">
        <v>64</v>
      </c>
      <c r="I24" s="102">
        <v>237</v>
      </c>
      <c r="J24" s="103">
        <v>8.2191780821917804E-2</v>
      </c>
      <c r="K24" s="102">
        <v>43</v>
      </c>
      <c r="L24" s="103">
        <v>-0.41095890410958902</v>
      </c>
      <c r="M24" s="102">
        <v>280</v>
      </c>
      <c r="N24" s="103">
        <v>-4.1095890410958902E-2</v>
      </c>
      <c r="O24" s="104">
        <v>4</v>
      </c>
      <c r="P24" s="107"/>
      <c r="Q24" s="101" t="s">
        <v>60</v>
      </c>
      <c r="R24" s="106">
        <v>217</v>
      </c>
      <c r="S24" s="106">
        <v>2</v>
      </c>
      <c r="T24" s="106">
        <v>0</v>
      </c>
      <c r="U24" s="106">
        <v>219</v>
      </c>
      <c r="V24" s="106">
        <v>73</v>
      </c>
      <c r="W24" s="106">
        <v>292</v>
      </c>
      <c r="X24" s="101" t="s">
        <v>117</v>
      </c>
    </row>
    <row r="25" spans="1:24" x14ac:dyDescent="0.25">
      <c r="A25" s="101" t="s">
        <v>122</v>
      </c>
      <c r="B25" s="101" t="s">
        <v>121</v>
      </c>
      <c r="C25" s="102">
        <v>395</v>
      </c>
      <c r="D25" s="103">
        <v>-4.5893719806763301E-2</v>
      </c>
      <c r="E25" s="102">
        <v>0</v>
      </c>
      <c r="F25" s="103" t="s">
        <v>64</v>
      </c>
      <c r="G25" s="102">
        <v>0</v>
      </c>
      <c r="H25" s="103" t="s">
        <v>64</v>
      </c>
      <c r="I25" s="102">
        <v>395</v>
      </c>
      <c r="J25" s="103">
        <v>-4.5893719806763301E-2</v>
      </c>
      <c r="K25" s="102">
        <v>110</v>
      </c>
      <c r="L25" s="103">
        <v>0.11111111111111101</v>
      </c>
      <c r="M25" s="102">
        <v>505</v>
      </c>
      <c r="N25" s="103">
        <v>-1.55945419103314E-2</v>
      </c>
      <c r="O25" s="104">
        <v>5</v>
      </c>
      <c r="P25" s="107"/>
      <c r="Q25" s="101" t="s">
        <v>60</v>
      </c>
      <c r="R25" s="106">
        <v>414</v>
      </c>
      <c r="S25" s="106">
        <v>0</v>
      </c>
      <c r="T25" s="106">
        <v>0</v>
      </c>
      <c r="U25" s="106">
        <v>414</v>
      </c>
      <c r="V25" s="106">
        <v>99</v>
      </c>
      <c r="W25" s="106">
        <v>513</v>
      </c>
      <c r="X25" s="101" t="s">
        <v>120</v>
      </c>
    </row>
    <row r="26" spans="1:24" x14ac:dyDescent="0.25">
      <c r="A26" s="101" t="s">
        <v>125</v>
      </c>
      <c r="B26" s="101" t="s">
        <v>124</v>
      </c>
      <c r="C26" s="102">
        <v>208</v>
      </c>
      <c r="D26" s="103">
        <v>0.10638297872340401</v>
      </c>
      <c r="E26" s="102">
        <v>0</v>
      </c>
      <c r="F26" s="103" t="s">
        <v>64</v>
      </c>
      <c r="G26" s="102">
        <v>0</v>
      </c>
      <c r="H26" s="103" t="s">
        <v>64</v>
      </c>
      <c r="I26" s="102">
        <v>208</v>
      </c>
      <c r="J26" s="103">
        <v>0.10638297872340401</v>
      </c>
      <c r="K26" s="102">
        <v>40</v>
      </c>
      <c r="L26" s="103">
        <v>0.25</v>
      </c>
      <c r="M26" s="102">
        <v>248</v>
      </c>
      <c r="N26" s="103">
        <v>0.12727272727272701</v>
      </c>
      <c r="O26" s="104">
        <v>5</v>
      </c>
      <c r="P26" s="107"/>
      <c r="Q26" s="101" t="s">
        <v>60</v>
      </c>
      <c r="R26" s="106">
        <v>188</v>
      </c>
      <c r="S26" s="106">
        <v>0</v>
      </c>
      <c r="T26" s="106">
        <v>0</v>
      </c>
      <c r="U26" s="106">
        <v>188</v>
      </c>
      <c r="V26" s="106">
        <v>32</v>
      </c>
      <c r="W26" s="106">
        <v>220</v>
      </c>
      <c r="X26" s="101" t="s">
        <v>123</v>
      </c>
    </row>
    <row r="27" spans="1:24" x14ac:dyDescent="0.25">
      <c r="A27" s="101" t="s">
        <v>128</v>
      </c>
      <c r="B27" s="101" t="s">
        <v>127</v>
      </c>
      <c r="C27" s="102">
        <v>528</v>
      </c>
      <c r="D27" s="103">
        <v>0</v>
      </c>
      <c r="E27" s="102">
        <v>0</v>
      </c>
      <c r="F27" s="103" t="s">
        <v>64</v>
      </c>
      <c r="G27" s="102">
        <v>0</v>
      </c>
      <c r="H27" s="103" t="s">
        <v>64</v>
      </c>
      <c r="I27" s="102">
        <v>528</v>
      </c>
      <c r="J27" s="103">
        <v>0</v>
      </c>
      <c r="K27" s="102">
        <v>212</v>
      </c>
      <c r="L27" s="103">
        <v>-5.7777777777777796E-2</v>
      </c>
      <c r="M27" s="102">
        <v>740</v>
      </c>
      <c r="N27" s="103">
        <v>-1.7264276228419702E-2</v>
      </c>
      <c r="O27" s="104">
        <v>5</v>
      </c>
      <c r="P27" s="107"/>
      <c r="Q27" s="101" t="s">
        <v>60</v>
      </c>
      <c r="R27" s="106">
        <v>528</v>
      </c>
      <c r="S27" s="106">
        <v>0</v>
      </c>
      <c r="T27" s="106">
        <v>0</v>
      </c>
      <c r="U27" s="106">
        <v>528</v>
      </c>
      <c r="V27" s="106">
        <v>225</v>
      </c>
      <c r="W27" s="106">
        <v>753</v>
      </c>
      <c r="X27" s="101" t="s">
        <v>126</v>
      </c>
    </row>
    <row r="28" spans="1:24" x14ac:dyDescent="0.25">
      <c r="A28" s="101" t="s">
        <v>131</v>
      </c>
      <c r="B28" s="101" t="s">
        <v>130</v>
      </c>
      <c r="C28" s="102">
        <v>705</v>
      </c>
      <c r="D28" s="103">
        <v>-1.3986013986014E-2</v>
      </c>
      <c r="E28" s="102">
        <v>18</v>
      </c>
      <c r="F28" s="103">
        <v>-0.53846153846153788</v>
      </c>
      <c r="G28" s="102">
        <v>0</v>
      </c>
      <c r="H28" s="103" t="s">
        <v>64</v>
      </c>
      <c r="I28" s="102">
        <v>723</v>
      </c>
      <c r="J28" s="103">
        <v>-4.1114058355437695E-2</v>
      </c>
      <c r="K28" s="102">
        <v>167</v>
      </c>
      <c r="L28" s="103">
        <v>0.16783216783216801</v>
      </c>
      <c r="M28" s="102">
        <v>890</v>
      </c>
      <c r="N28" s="103">
        <v>-7.8037904124860606E-3</v>
      </c>
      <c r="O28" s="104">
        <v>4</v>
      </c>
      <c r="P28" s="107"/>
      <c r="Q28" s="101" t="s">
        <v>60</v>
      </c>
      <c r="R28" s="106">
        <v>715</v>
      </c>
      <c r="S28" s="106">
        <v>39</v>
      </c>
      <c r="T28" s="106">
        <v>0</v>
      </c>
      <c r="U28" s="106">
        <v>754</v>
      </c>
      <c r="V28" s="106">
        <v>143</v>
      </c>
      <c r="W28" s="106">
        <v>897</v>
      </c>
      <c r="X28" s="101" t="s">
        <v>129</v>
      </c>
    </row>
    <row r="29" spans="1:24" x14ac:dyDescent="0.25">
      <c r="A29" s="101" t="s">
        <v>134</v>
      </c>
      <c r="B29" s="101" t="s">
        <v>133</v>
      </c>
      <c r="C29" s="102">
        <v>462</v>
      </c>
      <c r="D29" s="103">
        <v>4.3478260869565201E-3</v>
      </c>
      <c r="E29" s="102">
        <v>0</v>
      </c>
      <c r="F29" s="103" t="s">
        <v>64</v>
      </c>
      <c r="G29" s="102">
        <v>0</v>
      </c>
      <c r="H29" s="103" t="s">
        <v>64</v>
      </c>
      <c r="I29" s="102">
        <v>462</v>
      </c>
      <c r="J29" s="103">
        <v>4.3478260869565201E-3</v>
      </c>
      <c r="K29" s="102">
        <v>48</v>
      </c>
      <c r="L29" s="103">
        <v>-0.23809523809523803</v>
      </c>
      <c r="M29" s="102">
        <v>510</v>
      </c>
      <c r="N29" s="103">
        <v>-2.4856596558317401E-2</v>
      </c>
      <c r="O29" s="104">
        <v>5</v>
      </c>
      <c r="P29" s="107"/>
      <c r="Q29" s="101" t="s">
        <v>60</v>
      </c>
      <c r="R29" s="106">
        <v>460</v>
      </c>
      <c r="S29" s="106">
        <v>0</v>
      </c>
      <c r="T29" s="106">
        <v>0</v>
      </c>
      <c r="U29" s="106">
        <v>460</v>
      </c>
      <c r="V29" s="106">
        <v>63</v>
      </c>
      <c r="W29" s="106">
        <v>523</v>
      </c>
      <c r="X29" s="101" t="s">
        <v>132</v>
      </c>
    </row>
    <row r="30" spans="1:24" x14ac:dyDescent="0.25">
      <c r="A30" s="101" t="s">
        <v>137</v>
      </c>
      <c r="B30" s="101" t="s">
        <v>136</v>
      </c>
      <c r="C30" s="102">
        <v>262</v>
      </c>
      <c r="D30" s="103">
        <v>2.34375E-2</v>
      </c>
      <c r="E30" s="102">
        <v>0</v>
      </c>
      <c r="F30" s="103" t="s">
        <v>64</v>
      </c>
      <c r="G30" s="102">
        <v>0</v>
      </c>
      <c r="H30" s="103" t="s">
        <v>64</v>
      </c>
      <c r="I30" s="102">
        <v>262</v>
      </c>
      <c r="J30" s="103">
        <v>2.34375E-2</v>
      </c>
      <c r="K30" s="102">
        <v>45</v>
      </c>
      <c r="L30" s="103">
        <v>-0.23728813559322001</v>
      </c>
      <c r="M30" s="102">
        <v>307</v>
      </c>
      <c r="N30" s="103">
        <v>-2.53968253968254E-2</v>
      </c>
      <c r="O30" s="104">
        <v>5</v>
      </c>
      <c r="P30" s="107"/>
      <c r="Q30" s="101" t="s">
        <v>60</v>
      </c>
      <c r="R30" s="106">
        <v>256</v>
      </c>
      <c r="S30" s="106">
        <v>0</v>
      </c>
      <c r="T30" s="106">
        <v>0</v>
      </c>
      <c r="U30" s="106">
        <v>256</v>
      </c>
      <c r="V30" s="106">
        <v>59</v>
      </c>
      <c r="W30" s="106">
        <v>315</v>
      </c>
      <c r="X30" s="101" t="s">
        <v>135</v>
      </c>
    </row>
    <row r="31" spans="1:24" x14ac:dyDescent="0.25">
      <c r="A31" s="101" t="s">
        <v>140</v>
      </c>
      <c r="B31" s="101" t="s">
        <v>139</v>
      </c>
      <c r="C31" s="102">
        <v>153</v>
      </c>
      <c r="D31" s="103">
        <v>-7.8313253012048195E-2</v>
      </c>
      <c r="E31" s="102">
        <v>0</v>
      </c>
      <c r="F31" s="103" t="s">
        <v>64</v>
      </c>
      <c r="G31" s="102">
        <v>0</v>
      </c>
      <c r="H31" s="103" t="s">
        <v>64</v>
      </c>
      <c r="I31" s="102">
        <v>153</v>
      </c>
      <c r="J31" s="103">
        <v>-7.8313253012048195E-2</v>
      </c>
      <c r="K31" s="102">
        <v>124</v>
      </c>
      <c r="L31" s="103">
        <v>0.63157894736842102</v>
      </c>
      <c r="M31" s="102">
        <v>277</v>
      </c>
      <c r="N31" s="103">
        <v>0.14462809917355401</v>
      </c>
      <c r="O31" s="104">
        <v>5</v>
      </c>
      <c r="P31" s="107"/>
      <c r="Q31" s="101" t="s">
        <v>60</v>
      </c>
      <c r="R31" s="106">
        <v>166</v>
      </c>
      <c r="S31" s="106">
        <v>0</v>
      </c>
      <c r="T31" s="106">
        <v>0</v>
      </c>
      <c r="U31" s="106">
        <v>166</v>
      </c>
      <c r="V31" s="106">
        <v>76</v>
      </c>
      <c r="W31" s="106">
        <v>242</v>
      </c>
      <c r="X31" s="101" t="s">
        <v>138</v>
      </c>
    </row>
    <row r="32" spans="1:24" x14ac:dyDescent="0.25">
      <c r="A32" s="101" t="s">
        <v>144</v>
      </c>
      <c r="B32" s="101" t="s">
        <v>142</v>
      </c>
      <c r="C32" s="102">
        <v>10760</v>
      </c>
      <c r="D32" s="103">
        <v>-3.1241559376969499E-2</v>
      </c>
      <c r="E32" s="102">
        <v>11052</v>
      </c>
      <c r="F32" s="103">
        <v>1.0237659963436901E-2</v>
      </c>
      <c r="G32" s="102">
        <v>0</v>
      </c>
      <c r="H32" s="103" t="s">
        <v>64</v>
      </c>
      <c r="I32" s="102">
        <v>21812</v>
      </c>
      <c r="J32" s="103">
        <v>-1.06590465823014E-2</v>
      </c>
      <c r="K32" s="102">
        <v>930</v>
      </c>
      <c r="L32" s="103">
        <v>0.39430284857571196</v>
      </c>
      <c r="M32" s="102">
        <v>22742</v>
      </c>
      <c r="N32" s="103">
        <v>1.2327199084265199E-3</v>
      </c>
      <c r="O32" s="104">
        <v>1</v>
      </c>
      <c r="P32" s="107"/>
      <c r="Q32" s="101" t="s">
        <v>143</v>
      </c>
      <c r="R32" s="106">
        <v>11107</v>
      </c>
      <c r="S32" s="106">
        <v>10940</v>
      </c>
      <c r="T32" s="106">
        <v>0</v>
      </c>
      <c r="U32" s="106">
        <v>22047</v>
      </c>
      <c r="V32" s="106">
        <v>667</v>
      </c>
      <c r="W32" s="106">
        <v>22714</v>
      </c>
      <c r="X32" s="101" t="s">
        <v>141</v>
      </c>
    </row>
    <row r="33" spans="1:24" x14ac:dyDescent="0.25">
      <c r="A33" s="101" t="s">
        <v>147</v>
      </c>
      <c r="B33" s="101" t="s">
        <v>146</v>
      </c>
      <c r="C33" s="102">
        <v>111</v>
      </c>
      <c r="D33" s="103">
        <v>5.7142857142857099E-2</v>
      </c>
      <c r="E33" s="102">
        <v>0</v>
      </c>
      <c r="F33" s="103">
        <v>-1</v>
      </c>
      <c r="G33" s="102">
        <v>0</v>
      </c>
      <c r="H33" s="103" t="s">
        <v>64</v>
      </c>
      <c r="I33" s="102">
        <v>111</v>
      </c>
      <c r="J33" s="103">
        <v>2.7777777777777801E-2</v>
      </c>
      <c r="K33" s="102">
        <v>113</v>
      </c>
      <c r="L33" s="103">
        <v>0.765625</v>
      </c>
      <c r="M33" s="102">
        <v>224</v>
      </c>
      <c r="N33" s="103">
        <v>0.30232558139534899</v>
      </c>
      <c r="O33" s="104">
        <v>5</v>
      </c>
      <c r="P33" s="107"/>
      <c r="Q33" s="101" t="s">
        <v>60</v>
      </c>
      <c r="R33" s="106">
        <v>105</v>
      </c>
      <c r="S33" s="106">
        <v>3</v>
      </c>
      <c r="T33" s="106">
        <v>0</v>
      </c>
      <c r="U33" s="106">
        <v>108</v>
      </c>
      <c r="V33" s="106">
        <v>64</v>
      </c>
      <c r="W33" s="106">
        <v>172</v>
      </c>
      <c r="X33" s="101" t="s">
        <v>145</v>
      </c>
    </row>
    <row r="34" spans="1:24" x14ac:dyDescent="0.25">
      <c r="A34" s="101" t="s">
        <v>150</v>
      </c>
      <c r="B34" s="101" t="s">
        <v>149</v>
      </c>
      <c r="C34" s="102">
        <v>261</v>
      </c>
      <c r="D34" s="103">
        <v>1.953125E-2</v>
      </c>
      <c r="E34" s="102">
        <v>0</v>
      </c>
      <c r="F34" s="103" t="s">
        <v>64</v>
      </c>
      <c r="G34" s="102">
        <v>0</v>
      </c>
      <c r="H34" s="103" t="s">
        <v>64</v>
      </c>
      <c r="I34" s="102">
        <v>261</v>
      </c>
      <c r="J34" s="103">
        <v>1.953125E-2</v>
      </c>
      <c r="K34" s="102">
        <v>25</v>
      </c>
      <c r="L34" s="103">
        <v>0.47058823529411797</v>
      </c>
      <c r="M34" s="102">
        <v>286</v>
      </c>
      <c r="N34" s="103">
        <v>4.7619047619047603E-2</v>
      </c>
      <c r="O34" s="104">
        <v>5</v>
      </c>
      <c r="P34" s="107"/>
      <c r="Q34" s="101" t="s">
        <v>60</v>
      </c>
      <c r="R34" s="106">
        <v>256</v>
      </c>
      <c r="S34" s="106">
        <v>0</v>
      </c>
      <c r="T34" s="106">
        <v>0</v>
      </c>
      <c r="U34" s="106">
        <v>256</v>
      </c>
      <c r="V34" s="106">
        <v>17</v>
      </c>
      <c r="W34" s="106">
        <v>273</v>
      </c>
      <c r="X34" s="101" t="s">
        <v>148</v>
      </c>
    </row>
    <row r="35" spans="1:24" x14ac:dyDescent="0.25">
      <c r="A35" s="101" t="s">
        <v>153</v>
      </c>
      <c r="B35" s="101" t="s">
        <v>152</v>
      </c>
      <c r="C35" s="102">
        <v>100</v>
      </c>
      <c r="D35" s="103">
        <v>2.04081632653061E-2</v>
      </c>
      <c r="E35" s="102">
        <v>0</v>
      </c>
      <c r="F35" s="103" t="s">
        <v>64</v>
      </c>
      <c r="G35" s="102">
        <v>0</v>
      </c>
      <c r="H35" s="103" t="s">
        <v>64</v>
      </c>
      <c r="I35" s="102">
        <v>100</v>
      </c>
      <c r="J35" s="103">
        <v>2.04081632653061E-2</v>
      </c>
      <c r="K35" s="102">
        <v>5</v>
      </c>
      <c r="L35" s="103" t="s">
        <v>64</v>
      </c>
      <c r="M35" s="102">
        <v>105</v>
      </c>
      <c r="N35" s="103">
        <v>7.1428571428571397E-2</v>
      </c>
      <c r="O35" s="104">
        <v>5</v>
      </c>
      <c r="P35" s="107"/>
      <c r="Q35" s="101" t="s">
        <v>60</v>
      </c>
      <c r="R35" s="106">
        <v>98</v>
      </c>
      <c r="S35" s="106">
        <v>0</v>
      </c>
      <c r="T35" s="106">
        <v>0</v>
      </c>
      <c r="U35" s="106">
        <v>98</v>
      </c>
      <c r="V35" s="106">
        <v>0</v>
      </c>
      <c r="W35" s="106">
        <v>98</v>
      </c>
      <c r="X35" s="101" t="s">
        <v>151</v>
      </c>
    </row>
    <row r="36" spans="1:24" x14ac:dyDescent="0.25">
      <c r="A36" s="101" t="s">
        <v>156</v>
      </c>
      <c r="B36" s="101" t="s">
        <v>155</v>
      </c>
      <c r="C36" s="102">
        <v>206</v>
      </c>
      <c r="D36" s="103">
        <v>-4.8309178743961402E-3</v>
      </c>
      <c r="E36" s="102">
        <v>0</v>
      </c>
      <c r="F36" s="103">
        <v>-1</v>
      </c>
      <c r="G36" s="102">
        <v>0</v>
      </c>
      <c r="H36" s="103" t="s">
        <v>64</v>
      </c>
      <c r="I36" s="102">
        <v>206</v>
      </c>
      <c r="J36" s="103">
        <v>-2.3696682464455002E-2</v>
      </c>
      <c r="K36" s="102">
        <v>44</v>
      </c>
      <c r="L36" s="103">
        <v>2.3255813953488403E-2</v>
      </c>
      <c r="M36" s="102">
        <v>250</v>
      </c>
      <c r="N36" s="103">
        <v>-1.5748031496062999E-2</v>
      </c>
      <c r="O36" s="104">
        <v>5</v>
      </c>
      <c r="P36" s="107"/>
      <c r="Q36" s="101" t="s">
        <v>60</v>
      </c>
      <c r="R36" s="106">
        <v>207</v>
      </c>
      <c r="S36" s="106">
        <v>4</v>
      </c>
      <c r="T36" s="106">
        <v>0</v>
      </c>
      <c r="U36" s="106">
        <v>211</v>
      </c>
      <c r="V36" s="106">
        <v>43</v>
      </c>
      <c r="W36" s="106">
        <v>254</v>
      </c>
      <c r="X36" s="101" t="s">
        <v>154</v>
      </c>
    </row>
    <row r="37" spans="1:24" x14ac:dyDescent="0.25">
      <c r="A37" s="101" t="s">
        <v>159</v>
      </c>
      <c r="B37" s="101" t="s">
        <v>158</v>
      </c>
      <c r="C37" s="102">
        <v>541</v>
      </c>
      <c r="D37" s="103">
        <v>3.63984674329502E-2</v>
      </c>
      <c r="E37" s="102">
        <v>0</v>
      </c>
      <c r="F37" s="103" t="s">
        <v>64</v>
      </c>
      <c r="G37" s="102">
        <v>0</v>
      </c>
      <c r="H37" s="103" t="s">
        <v>64</v>
      </c>
      <c r="I37" s="102">
        <v>541</v>
      </c>
      <c r="J37" s="103">
        <v>3.63984674329502E-2</v>
      </c>
      <c r="K37" s="102">
        <v>137</v>
      </c>
      <c r="L37" s="103">
        <v>0.85135135135135098</v>
      </c>
      <c r="M37" s="102">
        <v>678</v>
      </c>
      <c r="N37" s="103">
        <v>0.13758389261744999</v>
      </c>
      <c r="O37" s="104">
        <v>5</v>
      </c>
      <c r="P37" s="107"/>
      <c r="Q37" s="101" t="s">
        <v>60</v>
      </c>
      <c r="R37" s="106">
        <v>522</v>
      </c>
      <c r="S37" s="106">
        <v>0</v>
      </c>
      <c r="T37" s="106">
        <v>0</v>
      </c>
      <c r="U37" s="106">
        <v>522</v>
      </c>
      <c r="V37" s="106">
        <v>74</v>
      </c>
      <c r="W37" s="106">
        <v>596</v>
      </c>
      <c r="X37" s="101" t="s">
        <v>157</v>
      </c>
    </row>
    <row r="38" spans="1:24" x14ac:dyDescent="0.25">
      <c r="A38" s="101" t="s">
        <v>162</v>
      </c>
      <c r="B38" s="101" t="s">
        <v>161</v>
      </c>
      <c r="C38" s="102">
        <v>467</v>
      </c>
      <c r="D38" s="103">
        <v>-6.3829787234042602E-3</v>
      </c>
      <c r="E38" s="102">
        <v>0</v>
      </c>
      <c r="F38" s="103" t="s">
        <v>64</v>
      </c>
      <c r="G38" s="102">
        <v>0</v>
      </c>
      <c r="H38" s="103" t="s">
        <v>64</v>
      </c>
      <c r="I38" s="102">
        <v>467</v>
      </c>
      <c r="J38" s="103">
        <v>-6.3829787234042602E-3</v>
      </c>
      <c r="K38" s="102">
        <v>44</v>
      </c>
      <c r="L38" s="103">
        <v>-0.2</v>
      </c>
      <c r="M38" s="102">
        <v>511</v>
      </c>
      <c r="N38" s="103">
        <v>-2.6666666666666703E-2</v>
      </c>
      <c r="O38" s="104">
        <v>5</v>
      </c>
      <c r="P38" s="107"/>
      <c r="Q38" s="101" t="s">
        <v>60</v>
      </c>
      <c r="R38" s="106">
        <v>470</v>
      </c>
      <c r="S38" s="106">
        <v>0</v>
      </c>
      <c r="T38" s="106">
        <v>0</v>
      </c>
      <c r="U38" s="106">
        <v>470</v>
      </c>
      <c r="V38" s="106">
        <v>55</v>
      </c>
      <c r="W38" s="106">
        <v>525</v>
      </c>
      <c r="X38" s="101" t="s">
        <v>160</v>
      </c>
    </row>
    <row r="39" spans="1:24" x14ac:dyDescent="0.25">
      <c r="A39" s="101" t="s">
        <v>165</v>
      </c>
      <c r="B39" s="101" t="s">
        <v>164</v>
      </c>
      <c r="C39" s="102">
        <v>2947</v>
      </c>
      <c r="D39" s="103">
        <v>-5.9368017874241896E-2</v>
      </c>
      <c r="E39" s="102">
        <v>1762</v>
      </c>
      <c r="F39" s="103">
        <v>-0.21268990169794502</v>
      </c>
      <c r="G39" s="102">
        <v>1280</v>
      </c>
      <c r="H39" s="103">
        <v>-0.205955334987593</v>
      </c>
      <c r="I39" s="102">
        <v>5989</v>
      </c>
      <c r="J39" s="103">
        <v>-0.14234569669196601</v>
      </c>
      <c r="K39" s="102">
        <v>1330</v>
      </c>
      <c r="L39" s="103">
        <v>7.69230769230769E-2</v>
      </c>
      <c r="M39" s="102">
        <v>7319</v>
      </c>
      <c r="N39" s="103">
        <v>-0.109394013141884</v>
      </c>
      <c r="O39" s="104">
        <v>2</v>
      </c>
      <c r="P39" s="107"/>
      <c r="Q39" s="101" t="s">
        <v>60</v>
      </c>
      <c r="R39" s="106">
        <v>3133</v>
      </c>
      <c r="S39" s="106">
        <v>2238</v>
      </c>
      <c r="T39" s="106">
        <v>1612</v>
      </c>
      <c r="U39" s="106">
        <v>6983</v>
      </c>
      <c r="V39" s="106">
        <v>1235</v>
      </c>
      <c r="W39" s="106">
        <v>8218</v>
      </c>
      <c r="X39" s="101" t="s">
        <v>163</v>
      </c>
    </row>
    <row r="40" spans="1:24" x14ac:dyDescent="0.25">
      <c r="A40" s="101" t="s">
        <v>168</v>
      </c>
      <c r="B40" s="101" t="s">
        <v>167</v>
      </c>
      <c r="C40" s="102">
        <v>458</v>
      </c>
      <c r="D40" s="103">
        <v>5.0458715596330299E-2</v>
      </c>
      <c r="E40" s="102">
        <v>0</v>
      </c>
      <c r="F40" s="103" t="s">
        <v>64</v>
      </c>
      <c r="G40" s="102">
        <v>0</v>
      </c>
      <c r="H40" s="103" t="s">
        <v>64</v>
      </c>
      <c r="I40" s="102">
        <v>458</v>
      </c>
      <c r="J40" s="103">
        <v>5.0458715596330299E-2</v>
      </c>
      <c r="K40" s="102">
        <v>101</v>
      </c>
      <c r="L40" s="103">
        <v>0.14772727272727301</v>
      </c>
      <c r="M40" s="102">
        <v>559</v>
      </c>
      <c r="N40" s="103">
        <v>6.6793893129770993E-2</v>
      </c>
      <c r="O40" s="104">
        <v>5</v>
      </c>
      <c r="P40" s="107"/>
      <c r="Q40" s="101" t="s">
        <v>60</v>
      </c>
      <c r="R40" s="106">
        <v>436</v>
      </c>
      <c r="S40" s="106">
        <v>0</v>
      </c>
      <c r="T40" s="106">
        <v>0</v>
      </c>
      <c r="U40" s="106">
        <v>436</v>
      </c>
      <c r="V40" s="106">
        <v>88</v>
      </c>
      <c r="W40" s="106">
        <v>524</v>
      </c>
      <c r="X40" s="101" t="s">
        <v>166</v>
      </c>
    </row>
    <row r="41" spans="1:24" x14ac:dyDescent="0.25">
      <c r="A41" s="101" t="s">
        <v>171</v>
      </c>
      <c r="B41" s="101" t="s">
        <v>170</v>
      </c>
      <c r="C41" s="102">
        <v>235</v>
      </c>
      <c r="D41" s="103">
        <v>-0.25159235668789803</v>
      </c>
      <c r="E41" s="102">
        <v>3</v>
      </c>
      <c r="F41" s="103">
        <v>0</v>
      </c>
      <c r="G41" s="102">
        <v>0</v>
      </c>
      <c r="H41" s="103" t="s">
        <v>64</v>
      </c>
      <c r="I41" s="102">
        <v>238</v>
      </c>
      <c r="J41" s="103">
        <v>-0.249211356466877</v>
      </c>
      <c r="K41" s="102">
        <v>245</v>
      </c>
      <c r="L41" s="103">
        <v>1.6597510373444001E-2</v>
      </c>
      <c r="M41" s="102">
        <v>483</v>
      </c>
      <c r="N41" s="103">
        <v>-0.13440860215053799</v>
      </c>
      <c r="O41" s="104">
        <v>4</v>
      </c>
      <c r="P41" s="107"/>
      <c r="Q41" s="101" t="s">
        <v>60</v>
      </c>
      <c r="R41" s="106">
        <v>314</v>
      </c>
      <c r="S41" s="106">
        <v>3</v>
      </c>
      <c r="T41" s="106">
        <v>0</v>
      </c>
      <c r="U41" s="106">
        <v>317</v>
      </c>
      <c r="V41" s="106">
        <v>241</v>
      </c>
      <c r="W41" s="106">
        <v>558</v>
      </c>
      <c r="X41" s="101" t="s">
        <v>169</v>
      </c>
    </row>
    <row r="42" spans="1:24" x14ac:dyDescent="0.25">
      <c r="A42" s="101" t="s">
        <v>174</v>
      </c>
      <c r="B42" s="101" t="s">
        <v>173</v>
      </c>
      <c r="C42" s="102">
        <v>326</v>
      </c>
      <c r="D42" s="103">
        <v>-9.11854103343465E-3</v>
      </c>
      <c r="E42" s="102">
        <v>0</v>
      </c>
      <c r="F42" s="103" t="s">
        <v>64</v>
      </c>
      <c r="G42" s="102">
        <v>0</v>
      </c>
      <c r="H42" s="103" t="s">
        <v>64</v>
      </c>
      <c r="I42" s="102">
        <v>326</v>
      </c>
      <c r="J42" s="103">
        <v>-9.11854103343465E-3</v>
      </c>
      <c r="K42" s="102">
        <v>76</v>
      </c>
      <c r="L42" s="103">
        <v>-3.7974683544303799E-2</v>
      </c>
      <c r="M42" s="102">
        <v>402</v>
      </c>
      <c r="N42" s="103">
        <v>-1.4705882352941202E-2</v>
      </c>
      <c r="O42" s="104">
        <v>5</v>
      </c>
      <c r="P42" s="107"/>
      <c r="Q42" s="101" t="s">
        <v>60</v>
      </c>
      <c r="R42" s="106">
        <v>329</v>
      </c>
      <c r="S42" s="106">
        <v>0</v>
      </c>
      <c r="T42" s="106">
        <v>0</v>
      </c>
      <c r="U42" s="106">
        <v>329</v>
      </c>
      <c r="V42" s="106">
        <v>79</v>
      </c>
      <c r="W42" s="106">
        <v>408</v>
      </c>
      <c r="X42" s="101" t="s">
        <v>172</v>
      </c>
    </row>
    <row r="43" spans="1:24" x14ac:dyDescent="0.25">
      <c r="A43" s="101" t="s">
        <v>177</v>
      </c>
      <c r="B43" s="101" t="s">
        <v>176</v>
      </c>
      <c r="C43" s="102">
        <v>191</v>
      </c>
      <c r="D43" s="103">
        <v>8.5227272727272707E-2</v>
      </c>
      <c r="E43" s="102">
        <v>0</v>
      </c>
      <c r="F43" s="103" t="s">
        <v>64</v>
      </c>
      <c r="G43" s="102">
        <v>0</v>
      </c>
      <c r="H43" s="103" t="s">
        <v>64</v>
      </c>
      <c r="I43" s="102">
        <v>191</v>
      </c>
      <c r="J43" s="103">
        <v>8.5227272727272707E-2</v>
      </c>
      <c r="K43" s="102">
        <v>48</v>
      </c>
      <c r="L43" s="103">
        <v>0.41176470588235298</v>
      </c>
      <c r="M43" s="102">
        <v>239</v>
      </c>
      <c r="N43" s="103">
        <v>0.13809523809523802</v>
      </c>
      <c r="O43" s="104">
        <v>5</v>
      </c>
      <c r="P43" s="107"/>
      <c r="Q43" s="101" t="s">
        <v>60</v>
      </c>
      <c r="R43" s="106">
        <v>176</v>
      </c>
      <c r="S43" s="106">
        <v>0</v>
      </c>
      <c r="T43" s="106">
        <v>0</v>
      </c>
      <c r="U43" s="106">
        <v>176</v>
      </c>
      <c r="V43" s="106">
        <v>34</v>
      </c>
      <c r="W43" s="106">
        <v>210</v>
      </c>
      <c r="X43" s="101" t="s">
        <v>175</v>
      </c>
    </row>
    <row r="44" spans="1:24" x14ac:dyDescent="0.25">
      <c r="A44" s="101" t="s">
        <v>180</v>
      </c>
      <c r="B44" s="101" t="s">
        <v>179</v>
      </c>
      <c r="C44" s="102">
        <v>2842</v>
      </c>
      <c r="D44" s="103">
        <v>-3.0365063118389598E-2</v>
      </c>
      <c r="E44" s="102">
        <v>81</v>
      </c>
      <c r="F44" s="103">
        <v>-3.5714285714285698E-2</v>
      </c>
      <c r="G44" s="102">
        <v>0</v>
      </c>
      <c r="H44" s="103" t="s">
        <v>64</v>
      </c>
      <c r="I44" s="102">
        <v>2923</v>
      </c>
      <c r="J44" s="103">
        <v>-3.0514096185738002E-2</v>
      </c>
      <c r="K44" s="102">
        <v>930</v>
      </c>
      <c r="L44" s="103">
        <v>0.105826397146254</v>
      </c>
      <c r="M44" s="102">
        <v>3853</v>
      </c>
      <c r="N44" s="103">
        <v>-7.7800829875518699E-4</v>
      </c>
      <c r="O44" s="104">
        <v>3</v>
      </c>
      <c r="P44" s="107"/>
      <c r="Q44" s="101" t="s">
        <v>60</v>
      </c>
      <c r="R44" s="106">
        <v>2931</v>
      </c>
      <c r="S44" s="106">
        <v>84</v>
      </c>
      <c r="T44" s="106">
        <v>0</v>
      </c>
      <c r="U44" s="106">
        <v>3015</v>
      </c>
      <c r="V44" s="106">
        <v>841</v>
      </c>
      <c r="W44" s="106">
        <v>3856</v>
      </c>
      <c r="X44" s="101" t="s">
        <v>178</v>
      </c>
    </row>
    <row r="45" spans="1:24" x14ac:dyDescent="0.25">
      <c r="A45" s="101" t="s">
        <v>183</v>
      </c>
      <c r="B45" s="101" t="s">
        <v>182</v>
      </c>
      <c r="C45" s="102">
        <v>4219</v>
      </c>
      <c r="D45" s="103">
        <v>-1.0089160018770501E-2</v>
      </c>
      <c r="E45" s="102">
        <v>786</v>
      </c>
      <c r="F45" s="103">
        <v>1.27388535031847E-3</v>
      </c>
      <c r="G45" s="102">
        <v>2</v>
      </c>
      <c r="H45" s="103" t="s">
        <v>64</v>
      </c>
      <c r="I45" s="102">
        <v>5007</v>
      </c>
      <c r="J45" s="103">
        <v>-7.9255002972062581E-3</v>
      </c>
      <c r="K45" s="102">
        <v>658</v>
      </c>
      <c r="L45" s="103">
        <v>0.140381282495667</v>
      </c>
      <c r="M45" s="102">
        <v>5665</v>
      </c>
      <c r="N45" s="103">
        <v>7.2901849217638709E-3</v>
      </c>
      <c r="O45" s="104">
        <v>2</v>
      </c>
      <c r="P45" s="107"/>
      <c r="Q45" s="101" t="s">
        <v>60</v>
      </c>
      <c r="R45" s="106">
        <v>4262</v>
      </c>
      <c r="S45" s="106">
        <v>785</v>
      </c>
      <c r="T45" s="106">
        <v>0</v>
      </c>
      <c r="U45" s="106">
        <v>5047</v>
      </c>
      <c r="V45" s="106">
        <v>577</v>
      </c>
      <c r="W45" s="106">
        <v>5624</v>
      </c>
      <c r="X45" s="101" t="s">
        <v>181</v>
      </c>
    </row>
    <row r="46" spans="1:24" x14ac:dyDescent="0.25">
      <c r="A46" s="101" t="s">
        <v>186</v>
      </c>
      <c r="B46" s="101" t="s">
        <v>185</v>
      </c>
      <c r="C46" s="102">
        <v>562</v>
      </c>
      <c r="D46" s="103">
        <v>-7.0671378091872808E-3</v>
      </c>
      <c r="E46" s="102">
        <v>0</v>
      </c>
      <c r="F46" s="103" t="s">
        <v>64</v>
      </c>
      <c r="G46" s="102">
        <v>0</v>
      </c>
      <c r="H46" s="103" t="s">
        <v>64</v>
      </c>
      <c r="I46" s="102">
        <v>562</v>
      </c>
      <c r="J46" s="103">
        <v>-7.0671378091872808E-3</v>
      </c>
      <c r="K46" s="102">
        <v>45</v>
      </c>
      <c r="L46" s="103">
        <v>-6.25E-2</v>
      </c>
      <c r="M46" s="102">
        <v>607</v>
      </c>
      <c r="N46" s="103">
        <v>-1.1400651465798E-2</v>
      </c>
      <c r="O46" s="104">
        <v>5</v>
      </c>
      <c r="P46" s="107"/>
      <c r="Q46" s="101" t="s">
        <v>60</v>
      </c>
      <c r="R46" s="106">
        <v>566</v>
      </c>
      <c r="S46" s="106">
        <v>0</v>
      </c>
      <c r="T46" s="106">
        <v>0</v>
      </c>
      <c r="U46" s="106">
        <v>566</v>
      </c>
      <c r="V46" s="106">
        <v>48</v>
      </c>
      <c r="W46" s="106">
        <v>614</v>
      </c>
      <c r="X46" s="101" t="s">
        <v>184</v>
      </c>
    </row>
    <row r="47" spans="1:24" x14ac:dyDescent="0.25">
      <c r="A47" s="101" t="s">
        <v>189</v>
      </c>
      <c r="B47" s="101" t="s">
        <v>188</v>
      </c>
      <c r="C47" s="102">
        <v>209</v>
      </c>
      <c r="D47" s="103">
        <v>5.5555555555555601E-2</v>
      </c>
      <c r="E47" s="102">
        <v>0</v>
      </c>
      <c r="F47" s="103" t="s">
        <v>64</v>
      </c>
      <c r="G47" s="102">
        <v>0</v>
      </c>
      <c r="H47" s="103" t="s">
        <v>64</v>
      </c>
      <c r="I47" s="102">
        <v>209</v>
      </c>
      <c r="J47" s="103">
        <v>5.5555555555555601E-2</v>
      </c>
      <c r="K47" s="102">
        <v>8</v>
      </c>
      <c r="L47" s="103">
        <v>-0.5</v>
      </c>
      <c r="M47" s="102">
        <v>217</v>
      </c>
      <c r="N47" s="103">
        <v>1.4018691588785E-2</v>
      </c>
      <c r="O47" s="104">
        <v>5</v>
      </c>
      <c r="P47" s="107"/>
      <c r="Q47" s="101" t="s">
        <v>60</v>
      </c>
      <c r="R47" s="106">
        <v>198</v>
      </c>
      <c r="S47" s="106">
        <v>0</v>
      </c>
      <c r="T47" s="106">
        <v>0</v>
      </c>
      <c r="U47" s="106">
        <v>198</v>
      </c>
      <c r="V47" s="106">
        <v>16</v>
      </c>
      <c r="W47" s="106">
        <v>214</v>
      </c>
      <c r="X47" s="101" t="s">
        <v>187</v>
      </c>
    </row>
    <row r="48" spans="1:24" x14ac:dyDescent="0.25">
      <c r="A48" s="101" t="s">
        <v>192</v>
      </c>
      <c r="B48" s="101" t="s">
        <v>191</v>
      </c>
      <c r="C48" s="102">
        <v>102</v>
      </c>
      <c r="D48" s="103">
        <v>0</v>
      </c>
      <c r="E48" s="102">
        <v>0</v>
      </c>
      <c r="F48" s="103" t="s">
        <v>64</v>
      </c>
      <c r="G48" s="102">
        <v>0</v>
      </c>
      <c r="H48" s="103" t="s">
        <v>64</v>
      </c>
      <c r="I48" s="102">
        <v>102</v>
      </c>
      <c r="J48" s="103">
        <v>0</v>
      </c>
      <c r="K48" s="102">
        <v>1</v>
      </c>
      <c r="L48" s="103" t="s">
        <v>64</v>
      </c>
      <c r="M48" s="102">
        <v>103</v>
      </c>
      <c r="N48" s="103">
        <v>9.8039215686274491E-3</v>
      </c>
      <c r="O48" s="104">
        <v>5</v>
      </c>
      <c r="P48" s="107"/>
      <c r="Q48" s="101" t="s">
        <v>60</v>
      </c>
      <c r="R48" s="106">
        <v>102</v>
      </c>
      <c r="S48" s="106">
        <v>0</v>
      </c>
      <c r="T48" s="106">
        <v>0</v>
      </c>
      <c r="U48" s="106">
        <v>102</v>
      </c>
      <c r="V48" s="106">
        <v>0</v>
      </c>
      <c r="W48" s="106">
        <v>102</v>
      </c>
      <c r="X48" s="101" t="s">
        <v>190</v>
      </c>
    </row>
    <row r="49" spans="1:24" x14ac:dyDescent="0.25">
      <c r="A49" s="101" t="s">
        <v>195</v>
      </c>
      <c r="B49" s="101" t="s">
        <v>194</v>
      </c>
      <c r="C49" s="102">
        <v>355</v>
      </c>
      <c r="D49" s="103">
        <v>-0.16470588235294098</v>
      </c>
      <c r="E49" s="102">
        <v>0</v>
      </c>
      <c r="F49" s="103" t="s">
        <v>64</v>
      </c>
      <c r="G49" s="102">
        <v>0</v>
      </c>
      <c r="H49" s="103" t="s">
        <v>64</v>
      </c>
      <c r="I49" s="102">
        <v>355</v>
      </c>
      <c r="J49" s="103">
        <v>-0.16470588235294098</v>
      </c>
      <c r="K49" s="102">
        <v>120</v>
      </c>
      <c r="L49" s="103">
        <v>-0.340659340659341</v>
      </c>
      <c r="M49" s="102">
        <v>475</v>
      </c>
      <c r="N49" s="103">
        <v>-0.217462932454695</v>
      </c>
      <c r="O49" s="104">
        <v>5</v>
      </c>
      <c r="P49" s="107"/>
      <c r="Q49" s="101" t="s">
        <v>60</v>
      </c>
      <c r="R49" s="106">
        <v>425</v>
      </c>
      <c r="S49" s="106">
        <v>0</v>
      </c>
      <c r="T49" s="106">
        <v>0</v>
      </c>
      <c r="U49" s="106">
        <v>425</v>
      </c>
      <c r="V49" s="106">
        <v>182</v>
      </c>
      <c r="W49" s="106">
        <v>607</v>
      </c>
      <c r="X49" s="101" t="s">
        <v>193</v>
      </c>
    </row>
    <row r="50" spans="1:24" x14ac:dyDescent="0.25">
      <c r="A50" s="101" t="s">
        <v>198</v>
      </c>
      <c r="B50" s="101" t="s">
        <v>197</v>
      </c>
      <c r="C50" s="102">
        <v>954</v>
      </c>
      <c r="D50" s="103">
        <v>4.210526315789471E-3</v>
      </c>
      <c r="E50" s="102">
        <v>242</v>
      </c>
      <c r="F50" s="103">
        <v>-4.3478260869565195E-2</v>
      </c>
      <c r="G50" s="102">
        <v>2</v>
      </c>
      <c r="H50" s="103" t="s">
        <v>64</v>
      </c>
      <c r="I50" s="102">
        <v>1198</v>
      </c>
      <c r="J50" s="103">
        <v>-4.1562759767248495E-3</v>
      </c>
      <c r="K50" s="102">
        <v>308</v>
      </c>
      <c r="L50" s="103">
        <v>7.3170731707317097E-2</v>
      </c>
      <c r="M50" s="102">
        <v>1506</v>
      </c>
      <c r="N50" s="103">
        <v>1.0738255033557E-2</v>
      </c>
      <c r="O50" s="104">
        <v>3</v>
      </c>
      <c r="P50" s="108"/>
      <c r="Q50" s="101" t="s">
        <v>60</v>
      </c>
      <c r="R50" s="106">
        <v>950</v>
      </c>
      <c r="S50" s="106">
        <v>253</v>
      </c>
      <c r="T50" s="106">
        <v>0</v>
      </c>
      <c r="U50" s="106">
        <v>1203</v>
      </c>
      <c r="V50" s="106">
        <v>287</v>
      </c>
      <c r="W50" s="106">
        <v>1490</v>
      </c>
      <c r="X50" s="101" t="s">
        <v>196</v>
      </c>
    </row>
    <row r="51" spans="1:24" x14ac:dyDescent="0.25">
      <c r="A51" s="115" t="s">
        <v>234</v>
      </c>
      <c r="B51" s="109"/>
      <c r="C51" s="110">
        <v>43837</v>
      </c>
      <c r="D51" s="111">
        <v>-3.3192183847205702E-2</v>
      </c>
      <c r="E51" s="110">
        <v>16321</v>
      </c>
      <c r="F51" s="111">
        <v>-4.2082404038032602E-2</v>
      </c>
      <c r="G51" s="110">
        <v>3206</v>
      </c>
      <c r="H51" s="111">
        <v>-0.184846173404526</v>
      </c>
      <c r="I51" s="110">
        <v>63364</v>
      </c>
      <c r="J51" s="111">
        <v>-4.4470918221163301E-2</v>
      </c>
      <c r="K51" s="110">
        <v>10233</v>
      </c>
      <c r="L51" s="111">
        <v>1.7905102954342E-2</v>
      </c>
      <c r="M51" s="110">
        <v>73597</v>
      </c>
      <c r="N51" s="111">
        <v>-3.62595919650106E-2</v>
      </c>
      <c r="O51" s="112"/>
      <c r="P51" s="113" t="s">
        <v>199</v>
      </c>
      <c r="Q51" s="113"/>
      <c r="R51" s="114">
        <v>45342</v>
      </c>
      <c r="S51" s="114">
        <v>17038</v>
      </c>
      <c r="T51" s="114">
        <v>3933</v>
      </c>
      <c r="U51" s="114">
        <v>66313</v>
      </c>
      <c r="V51" s="114">
        <v>10053</v>
      </c>
      <c r="W51" s="114">
        <v>76366</v>
      </c>
      <c r="X51" s="113"/>
    </row>
    <row r="52" spans="1:24" x14ac:dyDescent="0.25">
      <c r="A52" s="101" t="s">
        <v>202</v>
      </c>
      <c r="B52" s="101" t="s">
        <v>201</v>
      </c>
      <c r="C52" s="102">
        <v>11</v>
      </c>
      <c r="D52" s="103">
        <v>2.6666666666666701</v>
      </c>
      <c r="E52" s="102">
        <v>863</v>
      </c>
      <c r="F52" s="103">
        <v>-0.14891518737672602</v>
      </c>
      <c r="G52" s="102">
        <v>0</v>
      </c>
      <c r="H52" s="103" t="s">
        <v>64</v>
      </c>
      <c r="I52" s="102">
        <v>874</v>
      </c>
      <c r="J52" s="103">
        <v>-0.14060963618485703</v>
      </c>
      <c r="K52" s="102">
        <v>567</v>
      </c>
      <c r="L52" s="103">
        <v>5.7835820895522402E-2</v>
      </c>
      <c r="M52" s="102">
        <v>1441</v>
      </c>
      <c r="N52" s="103">
        <v>-7.2118480360592402E-2</v>
      </c>
      <c r="O52" s="104">
        <v>6</v>
      </c>
      <c r="P52" s="105" t="s">
        <v>143</v>
      </c>
      <c r="Q52" s="101" t="s">
        <v>143</v>
      </c>
      <c r="R52" s="106">
        <v>3</v>
      </c>
      <c r="S52" s="106">
        <v>1014</v>
      </c>
      <c r="T52" s="106">
        <v>0</v>
      </c>
      <c r="U52" s="106">
        <v>1017</v>
      </c>
      <c r="V52" s="106">
        <v>536</v>
      </c>
      <c r="W52" s="106">
        <v>1553</v>
      </c>
      <c r="X52" s="101" t="s">
        <v>200</v>
      </c>
    </row>
    <row r="53" spans="1:24" x14ac:dyDescent="0.25">
      <c r="A53" s="101" t="s">
        <v>205</v>
      </c>
      <c r="B53" s="101" t="s">
        <v>204</v>
      </c>
      <c r="C53" s="102">
        <v>40</v>
      </c>
      <c r="D53" s="103">
        <v>-0.38461538461538497</v>
      </c>
      <c r="E53" s="102">
        <v>0</v>
      </c>
      <c r="F53" s="103" t="s">
        <v>64</v>
      </c>
      <c r="G53" s="102">
        <v>0</v>
      </c>
      <c r="H53" s="103" t="s">
        <v>64</v>
      </c>
      <c r="I53" s="102">
        <v>40</v>
      </c>
      <c r="J53" s="103">
        <v>-0.38461538461538497</v>
      </c>
      <c r="K53" s="102">
        <v>627</v>
      </c>
      <c r="L53" s="103">
        <v>1.27173913043478</v>
      </c>
      <c r="M53" s="102">
        <v>667</v>
      </c>
      <c r="N53" s="103">
        <v>0.95601173020527908</v>
      </c>
      <c r="O53" s="104">
        <v>6</v>
      </c>
      <c r="P53" s="107"/>
      <c r="Q53" s="101" t="s">
        <v>143</v>
      </c>
      <c r="R53" s="106">
        <v>65</v>
      </c>
      <c r="S53" s="106">
        <v>0</v>
      </c>
      <c r="T53" s="106">
        <v>0</v>
      </c>
      <c r="U53" s="106">
        <v>65</v>
      </c>
      <c r="V53" s="106">
        <v>276</v>
      </c>
      <c r="W53" s="106">
        <v>341</v>
      </c>
      <c r="X53" s="101" t="s">
        <v>203</v>
      </c>
    </row>
    <row r="54" spans="1:24" x14ac:dyDescent="0.25">
      <c r="A54" s="101" t="s">
        <v>208</v>
      </c>
      <c r="B54" s="101" t="s">
        <v>207</v>
      </c>
      <c r="C54" s="102">
        <v>769</v>
      </c>
      <c r="D54" s="103">
        <v>-0.122146118721461</v>
      </c>
      <c r="E54" s="102">
        <v>825</v>
      </c>
      <c r="F54" s="103">
        <v>-2.4822695035461001E-2</v>
      </c>
      <c r="G54" s="102">
        <v>1</v>
      </c>
      <c r="H54" s="103" t="s">
        <v>64</v>
      </c>
      <c r="I54" s="102">
        <v>1595</v>
      </c>
      <c r="J54" s="103">
        <v>-7.3751451800232293E-2</v>
      </c>
      <c r="K54" s="102">
        <v>1622</v>
      </c>
      <c r="L54" s="103">
        <v>0.21407185628742501</v>
      </c>
      <c r="M54" s="102">
        <v>3217</v>
      </c>
      <c r="N54" s="103">
        <v>5.1994767822105999E-2</v>
      </c>
      <c r="O54" s="104">
        <v>6</v>
      </c>
      <c r="P54" s="107"/>
      <c r="Q54" s="101" t="s">
        <v>143</v>
      </c>
      <c r="R54" s="106">
        <v>876</v>
      </c>
      <c r="S54" s="106">
        <v>846</v>
      </c>
      <c r="T54" s="106">
        <v>0</v>
      </c>
      <c r="U54" s="106">
        <v>1722</v>
      </c>
      <c r="V54" s="106">
        <v>1336</v>
      </c>
      <c r="W54" s="106">
        <v>3058</v>
      </c>
      <c r="X54" s="101" t="s">
        <v>206</v>
      </c>
    </row>
    <row r="55" spans="1:24" x14ac:dyDescent="0.25">
      <c r="A55" s="101" t="s">
        <v>211</v>
      </c>
      <c r="B55" s="101" t="s">
        <v>210</v>
      </c>
      <c r="C55" s="102">
        <v>0</v>
      </c>
      <c r="D55" s="103">
        <v>-1</v>
      </c>
      <c r="E55" s="102">
        <v>0</v>
      </c>
      <c r="F55" s="103" t="s">
        <v>64</v>
      </c>
      <c r="G55" s="102">
        <v>0</v>
      </c>
      <c r="H55" s="103" t="s">
        <v>64</v>
      </c>
      <c r="I55" s="102">
        <v>0</v>
      </c>
      <c r="J55" s="103">
        <v>-1</v>
      </c>
      <c r="K55" s="102">
        <v>37</v>
      </c>
      <c r="L55" s="103">
        <v>-0.78735632183908</v>
      </c>
      <c r="M55" s="102">
        <v>37</v>
      </c>
      <c r="N55" s="103">
        <v>-0.78857142857142903</v>
      </c>
      <c r="O55" s="104">
        <v>6</v>
      </c>
      <c r="P55" s="107"/>
      <c r="Q55" s="101" t="s">
        <v>143</v>
      </c>
      <c r="R55" s="106">
        <v>1</v>
      </c>
      <c r="S55" s="106">
        <v>0</v>
      </c>
      <c r="T55" s="106">
        <v>0</v>
      </c>
      <c r="U55" s="106">
        <v>1</v>
      </c>
      <c r="V55" s="106">
        <v>174</v>
      </c>
      <c r="W55" s="106">
        <v>175</v>
      </c>
      <c r="X55" s="101" t="s">
        <v>209</v>
      </c>
    </row>
    <row r="56" spans="1:24" x14ac:dyDescent="0.25">
      <c r="A56" s="101" t="s">
        <v>214</v>
      </c>
      <c r="B56" s="101" t="s">
        <v>213</v>
      </c>
      <c r="C56" s="102">
        <v>143</v>
      </c>
      <c r="D56" s="103">
        <v>-7.1428571428571397E-2</v>
      </c>
      <c r="E56" s="102">
        <v>2</v>
      </c>
      <c r="F56" s="103" t="s">
        <v>64</v>
      </c>
      <c r="G56" s="102">
        <v>0</v>
      </c>
      <c r="H56" s="103" t="s">
        <v>64</v>
      </c>
      <c r="I56" s="102">
        <v>145</v>
      </c>
      <c r="J56" s="103">
        <v>-5.8441558441558399E-2</v>
      </c>
      <c r="K56" s="102">
        <v>224</v>
      </c>
      <c r="L56" s="103">
        <v>-0.33727810650887602</v>
      </c>
      <c r="M56" s="102">
        <v>369</v>
      </c>
      <c r="N56" s="103">
        <v>-0.25</v>
      </c>
      <c r="O56" s="104">
        <v>6</v>
      </c>
      <c r="P56" s="107"/>
      <c r="Q56" s="101" t="s">
        <v>143</v>
      </c>
      <c r="R56" s="106">
        <v>154</v>
      </c>
      <c r="S56" s="106">
        <v>0</v>
      </c>
      <c r="T56" s="106">
        <v>0</v>
      </c>
      <c r="U56" s="106">
        <v>154</v>
      </c>
      <c r="V56" s="106">
        <v>338</v>
      </c>
      <c r="W56" s="106">
        <v>492</v>
      </c>
      <c r="X56" s="101" t="s">
        <v>212</v>
      </c>
    </row>
    <row r="57" spans="1:24" x14ac:dyDescent="0.25">
      <c r="A57" s="101" t="s">
        <v>217</v>
      </c>
      <c r="B57" s="101" t="s">
        <v>216</v>
      </c>
      <c r="C57" s="102">
        <v>58</v>
      </c>
      <c r="D57" s="103">
        <v>-4.91803278688525E-2</v>
      </c>
      <c r="E57" s="102">
        <v>9</v>
      </c>
      <c r="F57" s="103">
        <v>3.5</v>
      </c>
      <c r="G57" s="102">
        <v>0</v>
      </c>
      <c r="H57" s="103" t="s">
        <v>64</v>
      </c>
      <c r="I57" s="102">
        <v>67</v>
      </c>
      <c r="J57" s="103">
        <v>6.3492063492063502E-2</v>
      </c>
      <c r="K57" s="102">
        <v>104</v>
      </c>
      <c r="L57" s="103">
        <v>-6.3063063063063099E-2</v>
      </c>
      <c r="M57" s="102">
        <v>171</v>
      </c>
      <c r="N57" s="103">
        <v>-1.72413793103448E-2</v>
      </c>
      <c r="O57" s="104">
        <v>6</v>
      </c>
      <c r="P57" s="108"/>
      <c r="Q57" s="101" t="s">
        <v>143</v>
      </c>
      <c r="R57" s="106">
        <v>61</v>
      </c>
      <c r="S57" s="106">
        <v>2</v>
      </c>
      <c r="T57" s="106">
        <v>0</v>
      </c>
      <c r="U57" s="106">
        <v>63</v>
      </c>
      <c r="V57" s="106">
        <v>111</v>
      </c>
      <c r="W57" s="106">
        <v>174</v>
      </c>
      <c r="X57" s="101" t="s">
        <v>215</v>
      </c>
    </row>
    <row r="58" spans="1:24" x14ac:dyDescent="0.25">
      <c r="A58" s="115" t="s">
        <v>233</v>
      </c>
      <c r="B58" s="109"/>
      <c r="C58" s="110">
        <v>1021</v>
      </c>
      <c r="D58" s="111">
        <v>-0.119827586206897</v>
      </c>
      <c r="E58" s="110">
        <v>1699</v>
      </c>
      <c r="F58" s="111">
        <v>-8.7540279269602603E-2</v>
      </c>
      <c r="G58" s="110">
        <v>1</v>
      </c>
      <c r="H58" s="111"/>
      <c r="I58" s="110">
        <v>2721</v>
      </c>
      <c r="J58" s="111">
        <v>-9.9602911978821998E-2</v>
      </c>
      <c r="K58" s="110">
        <v>3181</v>
      </c>
      <c r="L58" s="111">
        <v>0.14796102490075799</v>
      </c>
      <c r="M58" s="110">
        <v>5902</v>
      </c>
      <c r="N58" s="111">
        <v>1.8815812187122399E-2</v>
      </c>
      <c r="O58" s="112"/>
      <c r="P58" s="113" t="s">
        <v>199</v>
      </c>
      <c r="Q58" s="113"/>
      <c r="R58" s="114">
        <v>1160</v>
      </c>
      <c r="S58" s="114">
        <v>1862</v>
      </c>
      <c r="T58" s="114">
        <v>0</v>
      </c>
      <c r="U58" s="114">
        <v>3022</v>
      </c>
      <c r="V58" s="114">
        <v>2771</v>
      </c>
      <c r="W58" s="114">
        <v>5793</v>
      </c>
      <c r="X58" s="113"/>
    </row>
    <row r="59" spans="1:24" x14ac:dyDescent="0.25">
      <c r="A59" s="115" t="s">
        <v>230</v>
      </c>
      <c r="B59" s="109"/>
      <c r="C59" s="110">
        <v>44858</v>
      </c>
      <c r="D59" s="111">
        <v>-3.53533181368543E-2</v>
      </c>
      <c r="E59" s="110">
        <v>18020</v>
      </c>
      <c r="F59" s="111">
        <v>-4.6560846560846594E-2</v>
      </c>
      <c r="G59" s="110">
        <v>3207</v>
      </c>
      <c r="H59" s="111">
        <v>-0.18459191456903101</v>
      </c>
      <c r="I59" s="110">
        <v>66085</v>
      </c>
      <c r="J59" s="111">
        <v>-4.68738732242013E-2</v>
      </c>
      <c r="K59" s="110">
        <v>13414</v>
      </c>
      <c r="L59" s="111">
        <v>4.6007485963817804E-2</v>
      </c>
      <c r="M59" s="110">
        <v>79499</v>
      </c>
      <c r="N59" s="111">
        <v>-3.23762460594701E-2</v>
      </c>
      <c r="O59" s="112"/>
      <c r="P59" s="113"/>
      <c r="Q59" s="113"/>
      <c r="R59" s="114">
        <v>46502</v>
      </c>
      <c r="S59" s="114">
        <v>18900</v>
      </c>
      <c r="T59" s="114">
        <v>3933</v>
      </c>
      <c r="U59" s="114">
        <v>69335</v>
      </c>
      <c r="V59" s="114">
        <v>12824</v>
      </c>
      <c r="W59" s="114">
        <v>82159</v>
      </c>
      <c r="X59" s="113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6" zoomScaleSheetLayoutView="5280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2.44140625" style="98" bestFit="1" customWidth="1"/>
    <col min="2" max="2" width="5.88671875" style="98" customWidth="1"/>
    <col min="3" max="14" width="15.77734375" style="98" customWidth="1"/>
    <col min="15" max="15" width="9.44140625" style="98" hidden="1" customWidth="1"/>
    <col min="16" max="16" width="15.33203125" style="98" hidden="1" customWidth="1"/>
    <col min="17" max="17" width="6.6640625" style="98" hidden="1" customWidth="1"/>
    <col min="18" max="18" width="23.44140625" style="98" hidden="1" customWidth="1"/>
    <col min="19" max="19" width="22.6640625" style="98" hidden="1" customWidth="1"/>
    <col min="20" max="20" width="19.33203125" style="98" hidden="1" customWidth="1"/>
    <col min="21" max="21" width="18.88671875" style="98" hidden="1" customWidth="1"/>
    <col min="22" max="22" width="23.88671875" style="98" hidden="1" customWidth="1"/>
    <col min="23" max="23" width="15.5546875" style="98" hidden="1" customWidth="1"/>
    <col min="24" max="24" width="33.88671875" style="98" hidden="1" customWidth="1"/>
    <col min="25" max="16384" width="8.88671875" style="98"/>
  </cols>
  <sheetData>
    <row r="1" spans="1:24" ht="15.6" x14ac:dyDescent="0.3">
      <c r="A1" s="97" t="s">
        <v>231</v>
      </c>
    </row>
    <row r="4" spans="1:24" ht="41.4" x14ac:dyDescent="0.25">
      <c r="A4" s="99" t="s">
        <v>219</v>
      </c>
      <c r="B4" s="99" t="s">
        <v>46</v>
      </c>
      <c r="C4" s="99" t="s">
        <v>220</v>
      </c>
      <c r="D4" s="99" t="s">
        <v>221</v>
      </c>
      <c r="E4" s="99" t="s">
        <v>222</v>
      </c>
      <c r="F4" s="99" t="s">
        <v>223</v>
      </c>
      <c r="G4" s="99" t="s">
        <v>47</v>
      </c>
      <c r="H4" s="99" t="s">
        <v>224</v>
      </c>
      <c r="I4" s="99" t="s">
        <v>225</v>
      </c>
      <c r="J4" s="99" t="s">
        <v>232</v>
      </c>
      <c r="K4" s="99" t="s">
        <v>227</v>
      </c>
      <c r="L4" s="99" t="s">
        <v>228</v>
      </c>
      <c r="M4" s="99" t="s">
        <v>48</v>
      </c>
      <c r="N4" s="99" t="s">
        <v>229</v>
      </c>
      <c r="O4" s="100" t="s">
        <v>49</v>
      </c>
      <c r="P4" s="100" t="s">
        <v>50</v>
      </c>
      <c r="Q4" s="100" t="s">
        <v>51</v>
      </c>
      <c r="R4" s="100" t="s">
        <v>52</v>
      </c>
      <c r="S4" s="100" t="s">
        <v>53</v>
      </c>
      <c r="T4" s="100" t="s">
        <v>54</v>
      </c>
      <c r="U4" s="100" t="s">
        <v>55</v>
      </c>
      <c r="V4" s="100" t="s">
        <v>56</v>
      </c>
      <c r="W4" s="100" t="s">
        <v>57</v>
      </c>
      <c r="X4" s="100" t="s">
        <v>45</v>
      </c>
    </row>
    <row r="5" spans="1:24" x14ac:dyDescent="0.25">
      <c r="A5" s="101" t="s">
        <v>61</v>
      </c>
      <c r="B5" s="101" t="s">
        <v>59</v>
      </c>
      <c r="C5" s="102">
        <v>5230</v>
      </c>
      <c r="D5" s="103">
        <v>-3.3092993159548903E-2</v>
      </c>
      <c r="E5" s="102">
        <v>76</v>
      </c>
      <c r="F5" s="103">
        <v>-0.14606741573033702</v>
      </c>
      <c r="G5" s="102">
        <v>101</v>
      </c>
      <c r="H5" s="103">
        <v>-0.67207792207792194</v>
      </c>
      <c r="I5" s="102">
        <v>5407</v>
      </c>
      <c r="J5" s="103">
        <v>-6.8722011712021996E-2</v>
      </c>
      <c r="K5" s="102">
        <v>3406</v>
      </c>
      <c r="L5" s="103">
        <v>-3.4854066307735902E-2</v>
      </c>
      <c r="M5" s="102">
        <v>8813</v>
      </c>
      <c r="N5" s="103">
        <v>-5.5918585966791605E-2</v>
      </c>
      <c r="O5" s="104">
        <v>4</v>
      </c>
      <c r="P5" s="105" t="s">
        <v>60</v>
      </c>
      <c r="Q5" s="101" t="s">
        <v>60</v>
      </c>
      <c r="R5" s="106">
        <v>5409</v>
      </c>
      <c r="S5" s="106">
        <v>89</v>
      </c>
      <c r="T5" s="106">
        <v>308</v>
      </c>
      <c r="U5" s="106">
        <v>5806</v>
      </c>
      <c r="V5" s="106">
        <v>3529</v>
      </c>
      <c r="W5" s="106">
        <v>9335</v>
      </c>
      <c r="X5" s="101" t="s">
        <v>58</v>
      </c>
    </row>
    <row r="6" spans="1:24" x14ac:dyDescent="0.25">
      <c r="A6" s="101" t="s">
        <v>65</v>
      </c>
      <c r="B6" s="101" t="s">
        <v>63</v>
      </c>
      <c r="C6" s="102">
        <v>2327</v>
      </c>
      <c r="D6" s="103">
        <v>1.7045454545454499E-2</v>
      </c>
      <c r="E6" s="102">
        <v>7</v>
      </c>
      <c r="F6" s="103">
        <v>0.4</v>
      </c>
      <c r="G6" s="102">
        <v>0</v>
      </c>
      <c r="H6" s="103" t="s">
        <v>64</v>
      </c>
      <c r="I6" s="102">
        <v>2334</v>
      </c>
      <c r="J6" s="103">
        <v>1.7880505887483602E-2</v>
      </c>
      <c r="K6" s="102">
        <v>87</v>
      </c>
      <c r="L6" s="103">
        <v>-0.11224489795918401</v>
      </c>
      <c r="M6" s="102">
        <v>2421</v>
      </c>
      <c r="N6" s="103">
        <v>1.2547051442910901E-2</v>
      </c>
      <c r="O6" s="104">
        <v>5</v>
      </c>
      <c r="P6" s="107"/>
      <c r="Q6" s="101" t="s">
        <v>60</v>
      </c>
      <c r="R6" s="106">
        <v>2288</v>
      </c>
      <c r="S6" s="106">
        <v>5</v>
      </c>
      <c r="T6" s="106">
        <v>0</v>
      </c>
      <c r="U6" s="106">
        <v>2293</v>
      </c>
      <c r="V6" s="106">
        <v>98</v>
      </c>
      <c r="W6" s="106">
        <v>2391</v>
      </c>
      <c r="X6" s="101" t="s">
        <v>62</v>
      </c>
    </row>
    <row r="7" spans="1:24" x14ac:dyDescent="0.25">
      <c r="A7" s="101" t="s">
        <v>68</v>
      </c>
      <c r="B7" s="101" t="s">
        <v>67</v>
      </c>
      <c r="C7" s="102">
        <v>1623</v>
      </c>
      <c r="D7" s="103">
        <v>2.7865737808739702E-2</v>
      </c>
      <c r="E7" s="102">
        <v>11</v>
      </c>
      <c r="F7" s="103">
        <v>-0.62068965517241403</v>
      </c>
      <c r="G7" s="102">
        <v>0</v>
      </c>
      <c r="H7" s="103" t="s">
        <v>64</v>
      </c>
      <c r="I7" s="102">
        <v>1634</v>
      </c>
      <c r="J7" s="103">
        <v>1.61691542288557E-2</v>
      </c>
      <c r="K7" s="102">
        <v>4364</v>
      </c>
      <c r="L7" s="103">
        <v>0.20919922416181799</v>
      </c>
      <c r="M7" s="102">
        <v>5998</v>
      </c>
      <c r="N7" s="103">
        <v>0.14970289438374501</v>
      </c>
      <c r="O7" s="104">
        <v>4</v>
      </c>
      <c r="P7" s="107"/>
      <c r="Q7" s="101" t="s">
        <v>60</v>
      </c>
      <c r="R7" s="106">
        <v>1579</v>
      </c>
      <c r="S7" s="106">
        <v>29</v>
      </c>
      <c r="T7" s="106">
        <v>0</v>
      </c>
      <c r="U7" s="106">
        <v>1608</v>
      </c>
      <c r="V7" s="106">
        <v>3609</v>
      </c>
      <c r="W7" s="106">
        <v>5217</v>
      </c>
      <c r="X7" s="101" t="s">
        <v>66</v>
      </c>
    </row>
    <row r="8" spans="1:24" x14ac:dyDescent="0.25">
      <c r="A8" s="101" t="s">
        <v>71</v>
      </c>
      <c r="B8" s="101" t="s">
        <v>70</v>
      </c>
      <c r="C8" s="102">
        <v>38755</v>
      </c>
      <c r="D8" s="103">
        <v>-3.4022931206380898E-2</v>
      </c>
      <c r="E8" s="102">
        <v>15387</v>
      </c>
      <c r="F8" s="103">
        <v>-2.6077599848091701E-2</v>
      </c>
      <c r="G8" s="102">
        <v>9950</v>
      </c>
      <c r="H8" s="103">
        <v>-0.13508344923504897</v>
      </c>
      <c r="I8" s="102">
        <v>64092</v>
      </c>
      <c r="J8" s="103">
        <v>-4.9404505880782504E-2</v>
      </c>
      <c r="K8" s="102">
        <v>7953</v>
      </c>
      <c r="L8" s="103">
        <v>9.3920548292930617E-3</v>
      </c>
      <c r="M8" s="102">
        <v>72045</v>
      </c>
      <c r="N8" s="103">
        <v>-4.3252503253565597E-2</v>
      </c>
      <c r="O8" s="104">
        <v>2</v>
      </c>
      <c r="P8" s="107"/>
      <c r="Q8" s="101" t="s">
        <v>60</v>
      </c>
      <c r="R8" s="106">
        <v>40120</v>
      </c>
      <c r="S8" s="106">
        <v>15799</v>
      </c>
      <c r="T8" s="106">
        <v>11504</v>
      </c>
      <c r="U8" s="106">
        <v>67423</v>
      </c>
      <c r="V8" s="106">
        <v>7879</v>
      </c>
      <c r="W8" s="106">
        <v>75302</v>
      </c>
      <c r="X8" s="101" t="s">
        <v>69</v>
      </c>
    </row>
    <row r="9" spans="1:24" x14ac:dyDescent="0.25">
      <c r="A9" s="101" t="s">
        <v>74</v>
      </c>
      <c r="B9" s="101" t="s">
        <v>73</v>
      </c>
      <c r="C9" s="102">
        <v>1289</v>
      </c>
      <c r="D9" s="103">
        <v>-1.4525993883792001E-2</v>
      </c>
      <c r="E9" s="102">
        <v>1</v>
      </c>
      <c r="F9" s="103" t="s">
        <v>64</v>
      </c>
      <c r="G9" s="102">
        <v>0</v>
      </c>
      <c r="H9" s="103" t="s">
        <v>64</v>
      </c>
      <c r="I9" s="102">
        <v>1290</v>
      </c>
      <c r="J9" s="103">
        <v>-1.3761467889908301E-2</v>
      </c>
      <c r="K9" s="102">
        <v>109</v>
      </c>
      <c r="L9" s="103">
        <v>0.28235294117647097</v>
      </c>
      <c r="M9" s="102">
        <v>1399</v>
      </c>
      <c r="N9" s="103">
        <v>4.3072505384063198E-3</v>
      </c>
      <c r="O9" s="104">
        <v>5</v>
      </c>
      <c r="P9" s="107"/>
      <c r="Q9" s="101" t="s">
        <v>60</v>
      </c>
      <c r="R9" s="106">
        <v>1308</v>
      </c>
      <c r="S9" s="106">
        <v>0</v>
      </c>
      <c r="T9" s="106">
        <v>0</v>
      </c>
      <c r="U9" s="106">
        <v>1308</v>
      </c>
      <c r="V9" s="106">
        <v>85</v>
      </c>
      <c r="W9" s="106">
        <v>1393</v>
      </c>
      <c r="X9" s="101" t="s">
        <v>72</v>
      </c>
    </row>
    <row r="10" spans="1:24" x14ac:dyDescent="0.25">
      <c r="A10" s="101" t="s">
        <v>77</v>
      </c>
      <c r="B10" s="101" t="s">
        <v>76</v>
      </c>
      <c r="C10" s="102">
        <v>27382</v>
      </c>
      <c r="D10" s="103">
        <v>1.6029684601113203E-2</v>
      </c>
      <c r="E10" s="102">
        <v>354</v>
      </c>
      <c r="F10" s="103">
        <v>1.1428571428571401E-2</v>
      </c>
      <c r="G10" s="102">
        <v>3</v>
      </c>
      <c r="H10" s="103">
        <v>0.5</v>
      </c>
      <c r="I10" s="102">
        <v>27739</v>
      </c>
      <c r="J10" s="103">
        <v>1.6006153395355702E-2</v>
      </c>
      <c r="K10" s="102">
        <v>5603</v>
      </c>
      <c r="L10" s="103">
        <v>6.3389637502372406E-2</v>
      </c>
      <c r="M10" s="102">
        <v>33342</v>
      </c>
      <c r="N10" s="103">
        <v>2.3671364096895998E-2</v>
      </c>
      <c r="O10" s="104">
        <v>3</v>
      </c>
      <c r="P10" s="107"/>
      <c r="Q10" s="101" t="s">
        <v>60</v>
      </c>
      <c r="R10" s="106">
        <v>26950</v>
      </c>
      <c r="S10" s="106">
        <v>350</v>
      </c>
      <c r="T10" s="106">
        <v>2</v>
      </c>
      <c r="U10" s="106">
        <v>27302</v>
      </c>
      <c r="V10" s="106">
        <v>5269</v>
      </c>
      <c r="W10" s="106">
        <v>32571</v>
      </c>
      <c r="X10" s="101" t="s">
        <v>75</v>
      </c>
    </row>
    <row r="11" spans="1:24" x14ac:dyDescent="0.25">
      <c r="A11" s="101" t="s">
        <v>80</v>
      </c>
      <c r="B11" s="101" t="s">
        <v>79</v>
      </c>
      <c r="C11" s="102">
        <v>4642</v>
      </c>
      <c r="D11" s="103">
        <v>-3.2513547311379704E-2</v>
      </c>
      <c r="E11" s="102">
        <v>0</v>
      </c>
      <c r="F11" s="103">
        <v>-1</v>
      </c>
      <c r="G11" s="102">
        <v>761</v>
      </c>
      <c r="H11" s="103">
        <v>9.9710982658959502E-2</v>
      </c>
      <c r="I11" s="102">
        <v>5403</v>
      </c>
      <c r="J11" s="103">
        <v>-1.6026224731378602E-2</v>
      </c>
      <c r="K11" s="102">
        <v>2287</v>
      </c>
      <c r="L11" s="103">
        <v>0.21005291005291002</v>
      </c>
      <c r="M11" s="102">
        <v>7690</v>
      </c>
      <c r="N11" s="103">
        <v>4.1864246037122306E-2</v>
      </c>
      <c r="O11" s="104">
        <v>5</v>
      </c>
      <c r="P11" s="107"/>
      <c r="Q11" s="101" t="s">
        <v>60</v>
      </c>
      <c r="R11" s="106">
        <v>4798</v>
      </c>
      <c r="S11" s="106">
        <v>1</v>
      </c>
      <c r="T11" s="106">
        <v>692</v>
      </c>
      <c r="U11" s="106">
        <v>5491</v>
      </c>
      <c r="V11" s="106">
        <v>1890</v>
      </c>
      <c r="W11" s="106">
        <v>7381</v>
      </c>
      <c r="X11" s="101" t="s">
        <v>78</v>
      </c>
    </row>
    <row r="12" spans="1:24" x14ac:dyDescent="0.25">
      <c r="A12" s="101" t="s">
        <v>83</v>
      </c>
      <c r="B12" s="101" t="s">
        <v>82</v>
      </c>
      <c r="C12" s="102">
        <v>1721</v>
      </c>
      <c r="D12" s="103">
        <v>-8.0691642651296806E-3</v>
      </c>
      <c r="E12" s="102">
        <v>0</v>
      </c>
      <c r="F12" s="103" t="s">
        <v>64</v>
      </c>
      <c r="G12" s="102">
        <v>0</v>
      </c>
      <c r="H12" s="103" t="s">
        <v>64</v>
      </c>
      <c r="I12" s="102">
        <v>1721</v>
      </c>
      <c r="J12" s="103">
        <v>-8.0691642651296806E-3</v>
      </c>
      <c r="K12" s="102">
        <v>175</v>
      </c>
      <c r="L12" s="103">
        <v>0.28676470588235298</v>
      </c>
      <c r="M12" s="102">
        <v>1896</v>
      </c>
      <c r="N12" s="103">
        <v>1.3361838588989801E-2</v>
      </c>
      <c r="O12" s="104">
        <v>5</v>
      </c>
      <c r="P12" s="107"/>
      <c r="Q12" s="101" t="s">
        <v>60</v>
      </c>
      <c r="R12" s="106">
        <v>1735</v>
      </c>
      <c r="S12" s="106">
        <v>0</v>
      </c>
      <c r="T12" s="106">
        <v>0</v>
      </c>
      <c r="U12" s="106">
        <v>1735</v>
      </c>
      <c r="V12" s="106">
        <v>136</v>
      </c>
      <c r="W12" s="106">
        <v>1871</v>
      </c>
      <c r="X12" s="101" t="s">
        <v>81</v>
      </c>
    </row>
    <row r="13" spans="1:24" x14ac:dyDescent="0.25">
      <c r="A13" s="101" t="s">
        <v>86</v>
      </c>
      <c r="B13" s="101" t="s">
        <v>85</v>
      </c>
      <c r="C13" s="102">
        <v>253</v>
      </c>
      <c r="D13" s="103">
        <v>-0.67312661498707993</v>
      </c>
      <c r="E13" s="102">
        <v>25</v>
      </c>
      <c r="F13" s="103">
        <v>-0.21875</v>
      </c>
      <c r="G13" s="102">
        <v>0</v>
      </c>
      <c r="H13" s="103" t="s">
        <v>64</v>
      </c>
      <c r="I13" s="102">
        <v>278</v>
      </c>
      <c r="J13" s="103">
        <v>-0.65508684863523614</v>
      </c>
      <c r="K13" s="102">
        <v>280</v>
      </c>
      <c r="L13" s="103">
        <v>-0.70802919708029199</v>
      </c>
      <c r="M13" s="102">
        <v>558</v>
      </c>
      <c r="N13" s="103">
        <v>-0.68385269121812997</v>
      </c>
      <c r="O13" s="104">
        <v>5</v>
      </c>
      <c r="P13" s="107"/>
      <c r="Q13" s="101" t="s">
        <v>60</v>
      </c>
      <c r="R13" s="106">
        <v>774</v>
      </c>
      <c r="S13" s="106">
        <v>32</v>
      </c>
      <c r="T13" s="106">
        <v>0</v>
      </c>
      <c r="U13" s="106">
        <v>806</v>
      </c>
      <c r="V13" s="106">
        <v>959</v>
      </c>
      <c r="W13" s="106">
        <v>1765</v>
      </c>
      <c r="X13" s="101" t="s">
        <v>84</v>
      </c>
    </row>
    <row r="14" spans="1:24" x14ac:dyDescent="0.25">
      <c r="A14" s="101" t="s">
        <v>89</v>
      </c>
      <c r="B14" s="101" t="s">
        <v>88</v>
      </c>
      <c r="C14" s="102">
        <v>4294</v>
      </c>
      <c r="D14" s="103">
        <v>-0.20716395864106402</v>
      </c>
      <c r="E14" s="102">
        <v>3</v>
      </c>
      <c r="F14" s="103">
        <v>-0.625</v>
      </c>
      <c r="G14" s="102">
        <v>1949</v>
      </c>
      <c r="H14" s="103">
        <v>-0.147045951859956</v>
      </c>
      <c r="I14" s="102">
        <v>6246</v>
      </c>
      <c r="J14" s="103">
        <v>-0.18977818134647798</v>
      </c>
      <c r="K14" s="102">
        <v>311</v>
      </c>
      <c r="L14" s="103">
        <v>-0.13370473537604499</v>
      </c>
      <c r="M14" s="102">
        <v>6557</v>
      </c>
      <c r="N14" s="103">
        <v>-0.18728309370352</v>
      </c>
      <c r="O14" s="104">
        <v>5</v>
      </c>
      <c r="P14" s="107"/>
      <c r="Q14" s="101" t="s">
        <v>60</v>
      </c>
      <c r="R14" s="106">
        <v>5416</v>
      </c>
      <c r="S14" s="106">
        <v>8</v>
      </c>
      <c r="T14" s="106">
        <v>2285</v>
      </c>
      <c r="U14" s="106">
        <v>7709</v>
      </c>
      <c r="V14" s="106">
        <v>359</v>
      </c>
      <c r="W14" s="106">
        <v>8068</v>
      </c>
      <c r="X14" s="101" t="s">
        <v>87</v>
      </c>
    </row>
    <row r="15" spans="1:24" x14ac:dyDescent="0.25">
      <c r="A15" s="101" t="s">
        <v>92</v>
      </c>
      <c r="B15" s="101" t="s">
        <v>91</v>
      </c>
      <c r="C15" s="102">
        <v>3130</v>
      </c>
      <c r="D15" s="103">
        <v>4.6822742474916398E-2</v>
      </c>
      <c r="E15" s="102">
        <v>0</v>
      </c>
      <c r="F15" s="103">
        <v>-1</v>
      </c>
      <c r="G15" s="102">
        <v>2</v>
      </c>
      <c r="H15" s="103" t="s">
        <v>64</v>
      </c>
      <c r="I15" s="102">
        <v>3132</v>
      </c>
      <c r="J15" s="103">
        <v>4.7141424272818498E-2</v>
      </c>
      <c r="K15" s="102">
        <v>2432</v>
      </c>
      <c r="L15" s="103">
        <v>4.1988003427592097E-2</v>
      </c>
      <c r="M15" s="102">
        <v>5564</v>
      </c>
      <c r="N15" s="103">
        <v>4.4882629107981201E-2</v>
      </c>
      <c r="O15" s="104">
        <v>5</v>
      </c>
      <c r="P15" s="107"/>
      <c r="Q15" s="101" t="s">
        <v>60</v>
      </c>
      <c r="R15" s="106">
        <v>2990</v>
      </c>
      <c r="S15" s="106">
        <v>1</v>
      </c>
      <c r="T15" s="106">
        <v>0</v>
      </c>
      <c r="U15" s="106">
        <v>2991</v>
      </c>
      <c r="V15" s="106">
        <v>2334</v>
      </c>
      <c r="W15" s="106">
        <v>5325</v>
      </c>
      <c r="X15" s="101" t="s">
        <v>90</v>
      </c>
    </row>
    <row r="16" spans="1:24" x14ac:dyDescent="0.25">
      <c r="A16" s="101" t="s">
        <v>95</v>
      </c>
      <c r="B16" s="101" t="s">
        <v>94</v>
      </c>
      <c r="C16" s="102">
        <v>6492</v>
      </c>
      <c r="D16" s="103">
        <v>1.1530071673418499E-2</v>
      </c>
      <c r="E16" s="102">
        <v>1</v>
      </c>
      <c r="F16" s="103">
        <v>0</v>
      </c>
      <c r="G16" s="102">
        <v>1463</v>
      </c>
      <c r="H16" s="103">
        <v>-0.13789039481437801</v>
      </c>
      <c r="I16" s="102">
        <v>7956</v>
      </c>
      <c r="J16" s="103">
        <v>-1.9714144898965003E-2</v>
      </c>
      <c r="K16" s="102">
        <v>2222</v>
      </c>
      <c r="L16" s="103">
        <v>-0.10906174819567001</v>
      </c>
      <c r="M16" s="102">
        <v>10178</v>
      </c>
      <c r="N16" s="103">
        <v>-4.0716305372290304E-2</v>
      </c>
      <c r="O16" s="104">
        <v>5</v>
      </c>
      <c r="P16" s="107"/>
      <c r="Q16" s="101" t="s">
        <v>60</v>
      </c>
      <c r="R16" s="106">
        <v>6418</v>
      </c>
      <c r="S16" s="106">
        <v>1</v>
      </c>
      <c r="T16" s="106">
        <v>1697</v>
      </c>
      <c r="U16" s="106">
        <v>8116</v>
      </c>
      <c r="V16" s="106">
        <v>2494</v>
      </c>
      <c r="W16" s="106">
        <v>10610</v>
      </c>
      <c r="X16" s="101" t="s">
        <v>93</v>
      </c>
    </row>
    <row r="17" spans="1:24" x14ac:dyDescent="0.25">
      <c r="A17" s="101" t="s">
        <v>98</v>
      </c>
      <c r="B17" s="101" t="s">
        <v>97</v>
      </c>
      <c r="C17" s="102">
        <v>6285</v>
      </c>
      <c r="D17" s="103">
        <v>1.43641058747579E-2</v>
      </c>
      <c r="E17" s="102">
        <v>265</v>
      </c>
      <c r="F17" s="103">
        <v>-0.19452887537993899</v>
      </c>
      <c r="G17" s="102">
        <v>0</v>
      </c>
      <c r="H17" s="103" t="s">
        <v>64</v>
      </c>
      <c r="I17" s="102">
        <v>6550</v>
      </c>
      <c r="J17" s="103">
        <v>3.8314176245210696E-3</v>
      </c>
      <c r="K17" s="102">
        <v>1995</v>
      </c>
      <c r="L17" s="103">
        <v>0.11952861952862001</v>
      </c>
      <c r="M17" s="102">
        <v>8545</v>
      </c>
      <c r="N17" s="103">
        <v>2.8650535692789199E-2</v>
      </c>
      <c r="O17" s="104">
        <v>4</v>
      </c>
      <c r="P17" s="107"/>
      <c r="Q17" s="101" t="s">
        <v>60</v>
      </c>
      <c r="R17" s="106">
        <v>6196</v>
      </c>
      <c r="S17" s="106">
        <v>329</v>
      </c>
      <c r="T17" s="106">
        <v>0</v>
      </c>
      <c r="U17" s="106">
        <v>6525</v>
      </c>
      <c r="V17" s="106">
        <v>1782</v>
      </c>
      <c r="W17" s="106">
        <v>8307</v>
      </c>
      <c r="X17" s="101" t="s">
        <v>96</v>
      </c>
    </row>
    <row r="18" spans="1:24" x14ac:dyDescent="0.25">
      <c r="A18" s="101" t="s">
        <v>101</v>
      </c>
      <c r="B18" s="101" t="s">
        <v>100</v>
      </c>
      <c r="C18" s="102">
        <v>821</v>
      </c>
      <c r="D18" s="103">
        <v>-9.6501809408926411E-3</v>
      </c>
      <c r="E18" s="102">
        <v>1</v>
      </c>
      <c r="F18" s="103" t="s">
        <v>64</v>
      </c>
      <c r="G18" s="102">
        <v>0</v>
      </c>
      <c r="H18" s="103" t="s">
        <v>64</v>
      </c>
      <c r="I18" s="102">
        <v>822</v>
      </c>
      <c r="J18" s="103">
        <v>-8.4439083232810599E-3</v>
      </c>
      <c r="K18" s="102">
        <v>151</v>
      </c>
      <c r="L18" s="103">
        <v>0.19841269841269801</v>
      </c>
      <c r="M18" s="102">
        <v>973</v>
      </c>
      <c r="N18" s="103">
        <v>1.8848167539266998E-2</v>
      </c>
      <c r="O18" s="104">
        <v>5</v>
      </c>
      <c r="P18" s="107"/>
      <c r="Q18" s="101" t="s">
        <v>60</v>
      </c>
      <c r="R18" s="106">
        <v>829</v>
      </c>
      <c r="S18" s="106">
        <v>0</v>
      </c>
      <c r="T18" s="106">
        <v>0</v>
      </c>
      <c r="U18" s="106">
        <v>829</v>
      </c>
      <c r="V18" s="106">
        <v>126</v>
      </c>
      <c r="W18" s="106">
        <v>955</v>
      </c>
      <c r="X18" s="101" t="s">
        <v>99</v>
      </c>
    </row>
    <row r="19" spans="1:24" x14ac:dyDescent="0.25">
      <c r="A19" s="101" t="s">
        <v>104</v>
      </c>
      <c r="B19" s="101" t="s">
        <v>103</v>
      </c>
      <c r="C19" s="102">
        <v>3844</v>
      </c>
      <c r="D19" s="103">
        <v>-2.4117796395024101E-2</v>
      </c>
      <c r="E19" s="102">
        <v>1238</v>
      </c>
      <c r="F19" s="103">
        <v>-0.25015142337977003</v>
      </c>
      <c r="G19" s="102">
        <v>0</v>
      </c>
      <c r="H19" s="103">
        <v>-1</v>
      </c>
      <c r="I19" s="102">
        <v>5082</v>
      </c>
      <c r="J19" s="103">
        <v>-9.2337917485265195E-2</v>
      </c>
      <c r="K19" s="102">
        <v>2384</v>
      </c>
      <c r="L19" s="103">
        <v>8.5116067364588099E-2</v>
      </c>
      <c r="M19" s="102">
        <v>7466</v>
      </c>
      <c r="N19" s="103">
        <v>-4.2329399692149799E-2</v>
      </c>
      <c r="O19" s="104">
        <v>4</v>
      </c>
      <c r="P19" s="107"/>
      <c r="Q19" s="101" t="s">
        <v>60</v>
      </c>
      <c r="R19" s="106">
        <v>3939</v>
      </c>
      <c r="S19" s="106">
        <v>1651</v>
      </c>
      <c r="T19" s="106">
        <v>9</v>
      </c>
      <c r="U19" s="106">
        <v>5599</v>
      </c>
      <c r="V19" s="106">
        <v>2197</v>
      </c>
      <c r="W19" s="106">
        <v>7796</v>
      </c>
      <c r="X19" s="101" t="s">
        <v>102</v>
      </c>
    </row>
    <row r="20" spans="1:24" x14ac:dyDescent="0.25">
      <c r="A20" s="101" t="s">
        <v>107</v>
      </c>
      <c r="B20" s="101" t="s">
        <v>106</v>
      </c>
      <c r="C20" s="102">
        <v>1680</v>
      </c>
      <c r="D20" s="103">
        <v>5.9936908517350201E-2</v>
      </c>
      <c r="E20" s="102">
        <v>2</v>
      </c>
      <c r="F20" s="103">
        <v>0</v>
      </c>
      <c r="G20" s="102">
        <v>0</v>
      </c>
      <c r="H20" s="103" t="s">
        <v>64</v>
      </c>
      <c r="I20" s="102">
        <v>1682</v>
      </c>
      <c r="J20" s="103">
        <v>5.9861373660995601E-2</v>
      </c>
      <c r="K20" s="102">
        <v>264</v>
      </c>
      <c r="L20" s="103">
        <v>0.56213017751479299</v>
      </c>
      <c r="M20" s="102">
        <v>1946</v>
      </c>
      <c r="N20" s="103">
        <v>0.10820045558086601</v>
      </c>
      <c r="O20" s="104">
        <v>5</v>
      </c>
      <c r="P20" s="107"/>
      <c r="Q20" s="101" t="s">
        <v>60</v>
      </c>
      <c r="R20" s="106">
        <v>1585</v>
      </c>
      <c r="S20" s="106">
        <v>2</v>
      </c>
      <c r="T20" s="106">
        <v>0</v>
      </c>
      <c r="U20" s="106">
        <v>1587</v>
      </c>
      <c r="V20" s="106">
        <v>169</v>
      </c>
      <c r="W20" s="106">
        <v>1756</v>
      </c>
      <c r="X20" s="101" t="s">
        <v>105</v>
      </c>
    </row>
    <row r="21" spans="1:24" x14ac:dyDescent="0.25">
      <c r="A21" s="101" t="s">
        <v>110</v>
      </c>
      <c r="B21" s="101" t="s">
        <v>109</v>
      </c>
      <c r="C21" s="102">
        <v>4759</v>
      </c>
      <c r="D21" s="103">
        <v>9.9745331069609495E-3</v>
      </c>
      <c r="E21" s="102">
        <v>30</v>
      </c>
      <c r="F21" s="103">
        <v>-0.34782608695652195</v>
      </c>
      <c r="G21" s="102">
        <v>11</v>
      </c>
      <c r="H21" s="103" t="s">
        <v>64</v>
      </c>
      <c r="I21" s="102">
        <v>4800</v>
      </c>
      <c r="J21" s="103">
        <v>8.8272383354350593E-3</v>
      </c>
      <c r="K21" s="102">
        <v>1478</v>
      </c>
      <c r="L21" s="103">
        <v>0.23475355054302402</v>
      </c>
      <c r="M21" s="102">
        <v>6278</v>
      </c>
      <c r="N21" s="103">
        <v>5.4240134340890006E-2</v>
      </c>
      <c r="O21" s="104">
        <v>4</v>
      </c>
      <c r="P21" s="107"/>
      <c r="Q21" s="101" t="s">
        <v>60</v>
      </c>
      <c r="R21" s="106">
        <v>4712</v>
      </c>
      <c r="S21" s="106">
        <v>46</v>
      </c>
      <c r="T21" s="106">
        <v>0</v>
      </c>
      <c r="U21" s="106">
        <v>4758</v>
      </c>
      <c r="V21" s="106">
        <v>1197</v>
      </c>
      <c r="W21" s="106">
        <v>5955</v>
      </c>
      <c r="X21" s="101" t="s">
        <v>108</v>
      </c>
    </row>
    <row r="22" spans="1:24" x14ac:dyDescent="0.25">
      <c r="A22" s="101" t="s">
        <v>113</v>
      </c>
      <c r="B22" s="101" t="s">
        <v>112</v>
      </c>
      <c r="C22" s="102">
        <v>8230</v>
      </c>
      <c r="D22" s="103">
        <v>-1.15301465289455E-2</v>
      </c>
      <c r="E22" s="102">
        <v>3702</v>
      </c>
      <c r="F22" s="103">
        <v>-9.3091621754042106E-2</v>
      </c>
      <c r="G22" s="102">
        <v>0</v>
      </c>
      <c r="H22" s="103">
        <v>-1</v>
      </c>
      <c r="I22" s="102">
        <v>11932</v>
      </c>
      <c r="J22" s="103">
        <v>-3.8594794939972601E-2</v>
      </c>
      <c r="K22" s="102">
        <v>2564</v>
      </c>
      <c r="L22" s="103">
        <v>-6.8990559186637601E-2</v>
      </c>
      <c r="M22" s="102">
        <v>14496</v>
      </c>
      <c r="N22" s="103">
        <v>-4.4114737883283892E-2</v>
      </c>
      <c r="O22" s="104">
        <v>3</v>
      </c>
      <c r="P22" s="107"/>
      <c r="Q22" s="101" t="s">
        <v>60</v>
      </c>
      <c r="R22" s="106">
        <v>8326</v>
      </c>
      <c r="S22" s="106">
        <v>4082</v>
      </c>
      <c r="T22" s="106">
        <v>3</v>
      </c>
      <c r="U22" s="106">
        <v>12411</v>
      </c>
      <c r="V22" s="106">
        <v>2754</v>
      </c>
      <c r="W22" s="106">
        <v>15165</v>
      </c>
      <c r="X22" s="101" t="s">
        <v>111</v>
      </c>
    </row>
    <row r="23" spans="1:24" x14ac:dyDescent="0.25">
      <c r="A23" s="101" t="s">
        <v>116</v>
      </c>
      <c r="B23" s="101" t="s">
        <v>115</v>
      </c>
      <c r="C23" s="102">
        <v>4255</v>
      </c>
      <c r="D23" s="103">
        <v>-8.8474721508140508E-2</v>
      </c>
      <c r="E23" s="102">
        <v>49</v>
      </c>
      <c r="F23" s="103">
        <v>-0.234375</v>
      </c>
      <c r="G23" s="102">
        <v>2703</v>
      </c>
      <c r="H23" s="103">
        <v>-0.39812959251837005</v>
      </c>
      <c r="I23" s="102">
        <v>7007</v>
      </c>
      <c r="J23" s="103">
        <v>-0.24026889298492901</v>
      </c>
      <c r="K23" s="102">
        <v>788</v>
      </c>
      <c r="L23" s="103">
        <v>-0.19918699186991901</v>
      </c>
      <c r="M23" s="102">
        <v>7795</v>
      </c>
      <c r="N23" s="103">
        <v>-0.23630841579308298</v>
      </c>
      <c r="O23" s="104">
        <v>4</v>
      </c>
      <c r="P23" s="107"/>
      <c r="Q23" s="101" t="s">
        <v>60</v>
      </c>
      <c r="R23" s="106">
        <v>4668</v>
      </c>
      <c r="S23" s="106">
        <v>64</v>
      </c>
      <c r="T23" s="106">
        <v>4491</v>
      </c>
      <c r="U23" s="106">
        <v>9223</v>
      </c>
      <c r="V23" s="106">
        <v>984</v>
      </c>
      <c r="W23" s="106">
        <v>10207</v>
      </c>
      <c r="X23" s="101" t="s">
        <v>114</v>
      </c>
    </row>
    <row r="24" spans="1:24" x14ac:dyDescent="0.25">
      <c r="A24" s="101" t="s">
        <v>119</v>
      </c>
      <c r="B24" s="101" t="s">
        <v>118</v>
      </c>
      <c r="C24" s="102">
        <v>1990</v>
      </c>
      <c r="D24" s="103">
        <v>-1.04425658876181E-2</v>
      </c>
      <c r="E24" s="102">
        <v>53</v>
      </c>
      <c r="F24" s="103">
        <v>-0.24285714285714299</v>
      </c>
      <c r="G24" s="102">
        <v>2</v>
      </c>
      <c r="H24" s="103" t="s">
        <v>64</v>
      </c>
      <c r="I24" s="102">
        <v>2045</v>
      </c>
      <c r="J24" s="103">
        <v>-1.72993753003364E-2</v>
      </c>
      <c r="K24" s="102">
        <v>460</v>
      </c>
      <c r="L24" s="103">
        <v>-0.13207547169811301</v>
      </c>
      <c r="M24" s="102">
        <v>2505</v>
      </c>
      <c r="N24" s="103">
        <v>-4.0597472232861004E-2</v>
      </c>
      <c r="O24" s="104">
        <v>4</v>
      </c>
      <c r="P24" s="107"/>
      <c r="Q24" s="101" t="s">
        <v>60</v>
      </c>
      <c r="R24" s="106">
        <v>2011</v>
      </c>
      <c r="S24" s="106">
        <v>70</v>
      </c>
      <c r="T24" s="106">
        <v>0</v>
      </c>
      <c r="U24" s="106">
        <v>2081</v>
      </c>
      <c r="V24" s="106">
        <v>530</v>
      </c>
      <c r="W24" s="106">
        <v>2611</v>
      </c>
      <c r="X24" s="101" t="s">
        <v>117</v>
      </c>
    </row>
    <row r="25" spans="1:24" x14ac:dyDescent="0.25">
      <c r="A25" s="101" t="s">
        <v>122</v>
      </c>
      <c r="B25" s="101" t="s">
        <v>121</v>
      </c>
      <c r="C25" s="102">
        <v>3621</v>
      </c>
      <c r="D25" s="103">
        <v>2.37489397794741E-2</v>
      </c>
      <c r="E25" s="102">
        <v>2</v>
      </c>
      <c r="F25" s="103">
        <v>1</v>
      </c>
      <c r="G25" s="102">
        <v>0</v>
      </c>
      <c r="H25" s="103" t="s">
        <v>64</v>
      </c>
      <c r="I25" s="102">
        <v>3623</v>
      </c>
      <c r="J25" s="103">
        <v>2.4024872809496899E-2</v>
      </c>
      <c r="K25" s="102">
        <v>1095</v>
      </c>
      <c r="L25" s="103">
        <v>0.13471502590673601</v>
      </c>
      <c r="M25" s="102">
        <v>4718</v>
      </c>
      <c r="N25" s="103">
        <v>4.7745947146346897E-2</v>
      </c>
      <c r="O25" s="104">
        <v>5</v>
      </c>
      <c r="P25" s="107"/>
      <c r="Q25" s="101" t="s">
        <v>60</v>
      </c>
      <c r="R25" s="106">
        <v>3537</v>
      </c>
      <c r="S25" s="106">
        <v>1</v>
      </c>
      <c r="T25" s="106">
        <v>0</v>
      </c>
      <c r="U25" s="106">
        <v>3538</v>
      </c>
      <c r="V25" s="106">
        <v>965</v>
      </c>
      <c r="W25" s="106">
        <v>4503</v>
      </c>
      <c r="X25" s="101" t="s">
        <v>120</v>
      </c>
    </row>
    <row r="26" spans="1:24" x14ac:dyDescent="0.25">
      <c r="A26" s="101" t="s">
        <v>125</v>
      </c>
      <c r="B26" s="101" t="s">
        <v>124</v>
      </c>
      <c r="C26" s="102">
        <v>1773</v>
      </c>
      <c r="D26" s="103">
        <v>3.5026269702276701E-2</v>
      </c>
      <c r="E26" s="102">
        <v>0</v>
      </c>
      <c r="F26" s="103" t="s">
        <v>64</v>
      </c>
      <c r="G26" s="102">
        <v>0</v>
      </c>
      <c r="H26" s="103">
        <v>-1</v>
      </c>
      <c r="I26" s="102">
        <v>1773</v>
      </c>
      <c r="J26" s="103">
        <v>3.4422403733955699E-2</v>
      </c>
      <c r="K26" s="102">
        <v>345</v>
      </c>
      <c r="L26" s="103">
        <v>2.6785714285714302E-2</v>
      </c>
      <c r="M26" s="102">
        <v>2118</v>
      </c>
      <c r="N26" s="103">
        <v>3.3170731707317103E-2</v>
      </c>
      <c r="O26" s="104">
        <v>5</v>
      </c>
      <c r="P26" s="107"/>
      <c r="Q26" s="101" t="s">
        <v>60</v>
      </c>
      <c r="R26" s="106">
        <v>1713</v>
      </c>
      <c r="S26" s="106">
        <v>0</v>
      </c>
      <c r="T26" s="106">
        <v>1</v>
      </c>
      <c r="U26" s="106">
        <v>1714</v>
      </c>
      <c r="V26" s="106">
        <v>336</v>
      </c>
      <c r="W26" s="106">
        <v>2050</v>
      </c>
      <c r="X26" s="101" t="s">
        <v>123</v>
      </c>
    </row>
    <row r="27" spans="1:24" x14ac:dyDescent="0.25">
      <c r="A27" s="101" t="s">
        <v>128</v>
      </c>
      <c r="B27" s="101" t="s">
        <v>127</v>
      </c>
      <c r="C27" s="102">
        <v>4702</v>
      </c>
      <c r="D27" s="103">
        <v>5.8055805580558104E-2</v>
      </c>
      <c r="E27" s="102">
        <v>0</v>
      </c>
      <c r="F27" s="103" t="s">
        <v>64</v>
      </c>
      <c r="G27" s="102">
        <v>0</v>
      </c>
      <c r="H27" s="103" t="s">
        <v>64</v>
      </c>
      <c r="I27" s="102">
        <v>4702</v>
      </c>
      <c r="J27" s="103">
        <v>5.8055805580558104E-2</v>
      </c>
      <c r="K27" s="102">
        <v>1641</v>
      </c>
      <c r="L27" s="103">
        <v>0.23383458646616503</v>
      </c>
      <c r="M27" s="102">
        <v>6343</v>
      </c>
      <c r="N27" s="103">
        <v>9.8545202632490503E-2</v>
      </c>
      <c r="O27" s="104">
        <v>5</v>
      </c>
      <c r="P27" s="107"/>
      <c r="Q27" s="101" t="s">
        <v>60</v>
      </c>
      <c r="R27" s="106">
        <v>4444</v>
      </c>
      <c r="S27" s="106">
        <v>0</v>
      </c>
      <c r="T27" s="106">
        <v>0</v>
      </c>
      <c r="U27" s="106">
        <v>4444</v>
      </c>
      <c r="V27" s="106">
        <v>1330</v>
      </c>
      <c r="W27" s="106">
        <v>5774</v>
      </c>
      <c r="X27" s="101" t="s">
        <v>126</v>
      </c>
    </row>
    <row r="28" spans="1:24" x14ac:dyDescent="0.25">
      <c r="A28" s="101" t="s">
        <v>131</v>
      </c>
      <c r="B28" s="101" t="s">
        <v>130</v>
      </c>
      <c r="C28" s="102">
        <v>5677</v>
      </c>
      <c r="D28" s="103">
        <v>-5.0823694356817396E-3</v>
      </c>
      <c r="E28" s="102">
        <v>293</v>
      </c>
      <c r="F28" s="103">
        <v>-3.3003300330033E-2</v>
      </c>
      <c r="G28" s="102">
        <v>8</v>
      </c>
      <c r="H28" s="103">
        <v>0.33333333333333298</v>
      </c>
      <c r="I28" s="102">
        <v>5978</v>
      </c>
      <c r="J28" s="103">
        <v>-6.15128844555278E-3</v>
      </c>
      <c r="K28" s="102">
        <v>1363</v>
      </c>
      <c r="L28" s="103">
        <v>8.1360946745562112E-3</v>
      </c>
      <c r="M28" s="102">
        <v>7341</v>
      </c>
      <c r="N28" s="103">
        <v>-3.5292520700420799E-3</v>
      </c>
      <c r="O28" s="104">
        <v>4</v>
      </c>
      <c r="P28" s="107"/>
      <c r="Q28" s="101" t="s">
        <v>60</v>
      </c>
      <c r="R28" s="106">
        <v>5706</v>
      </c>
      <c r="S28" s="106">
        <v>303</v>
      </c>
      <c r="T28" s="106">
        <v>6</v>
      </c>
      <c r="U28" s="106">
        <v>6015</v>
      </c>
      <c r="V28" s="106">
        <v>1352</v>
      </c>
      <c r="W28" s="106">
        <v>7367</v>
      </c>
      <c r="X28" s="101" t="s">
        <v>129</v>
      </c>
    </row>
    <row r="29" spans="1:24" x14ac:dyDescent="0.25">
      <c r="A29" s="101" t="s">
        <v>134</v>
      </c>
      <c r="B29" s="101" t="s">
        <v>133</v>
      </c>
      <c r="C29" s="102">
        <v>4212</v>
      </c>
      <c r="D29" s="103">
        <v>3.7438423645320199E-2</v>
      </c>
      <c r="E29" s="102">
        <v>1</v>
      </c>
      <c r="F29" s="103" t="s">
        <v>64</v>
      </c>
      <c r="G29" s="102">
        <v>0</v>
      </c>
      <c r="H29" s="103" t="s">
        <v>64</v>
      </c>
      <c r="I29" s="102">
        <v>4213</v>
      </c>
      <c r="J29" s="103">
        <v>3.7684729064039399E-2</v>
      </c>
      <c r="K29" s="102">
        <v>484</v>
      </c>
      <c r="L29" s="103">
        <v>7.7951002227171509E-2</v>
      </c>
      <c r="M29" s="102">
        <v>4697</v>
      </c>
      <c r="N29" s="103">
        <v>4.1694388999778204E-2</v>
      </c>
      <c r="O29" s="104">
        <v>5</v>
      </c>
      <c r="P29" s="107"/>
      <c r="Q29" s="101" t="s">
        <v>60</v>
      </c>
      <c r="R29" s="106">
        <v>4060</v>
      </c>
      <c r="S29" s="106">
        <v>0</v>
      </c>
      <c r="T29" s="106">
        <v>0</v>
      </c>
      <c r="U29" s="106">
        <v>4060</v>
      </c>
      <c r="V29" s="106">
        <v>449</v>
      </c>
      <c r="W29" s="106">
        <v>4509</v>
      </c>
      <c r="X29" s="101" t="s">
        <v>132</v>
      </c>
    </row>
    <row r="30" spans="1:24" x14ac:dyDescent="0.25">
      <c r="A30" s="101" t="s">
        <v>137</v>
      </c>
      <c r="B30" s="101" t="s">
        <v>136</v>
      </c>
      <c r="C30" s="102">
        <v>2284</v>
      </c>
      <c r="D30" s="103">
        <v>2.4674742036787801E-2</v>
      </c>
      <c r="E30" s="102">
        <v>1</v>
      </c>
      <c r="F30" s="103" t="s">
        <v>64</v>
      </c>
      <c r="G30" s="102">
        <v>0</v>
      </c>
      <c r="H30" s="103" t="s">
        <v>64</v>
      </c>
      <c r="I30" s="102">
        <v>2285</v>
      </c>
      <c r="J30" s="103">
        <v>2.5123373710183899E-2</v>
      </c>
      <c r="K30" s="102">
        <v>453</v>
      </c>
      <c r="L30" s="103">
        <v>-3.8216560509554104E-2</v>
      </c>
      <c r="M30" s="102">
        <v>2738</v>
      </c>
      <c r="N30" s="103">
        <v>1.4074074074074102E-2</v>
      </c>
      <c r="O30" s="104">
        <v>5</v>
      </c>
      <c r="P30" s="107"/>
      <c r="Q30" s="101" t="s">
        <v>60</v>
      </c>
      <c r="R30" s="106">
        <v>2229</v>
      </c>
      <c r="S30" s="106">
        <v>0</v>
      </c>
      <c r="T30" s="106">
        <v>0</v>
      </c>
      <c r="U30" s="106">
        <v>2229</v>
      </c>
      <c r="V30" s="106">
        <v>471</v>
      </c>
      <c r="W30" s="106">
        <v>2700</v>
      </c>
      <c r="X30" s="101" t="s">
        <v>135</v>
      </c>
    </row>
    <row r="31" spans="1:24" x14ac:dyDescent="0.25">
      <c r="A31" s="101" t="s">
        <v>140</v>
      </c>
      <c r="B31" s="101" t="s">
        <v>139</v>
      </c>
      <c r="C31" s="102">
        <v>1349</v>
      </c>
      <c r="D31" s="103">
        <v>2.9770992366412202E-2</v>
      </c>
      <c r="E31" s="102">
        <v>0</v>
      </c>
      <c r="F31" s="103">
        <v>-1</v>
      </c>
      <c r="G31" s="102">
        <v>0</v>
      </c>
      <c r="H31" s="103" t="s">
        <v>64</v>
      </c>
      <c r="I31" s="102">
        <v>1349</v>
      </c>
      <c r="J31" s="103">
        <v>2.8985507246376802E-2</v>
      </c>
      <c r="K31" s="102">
        <v>515</v>
      </c>
      <c r="L31" s="103">
        <v>-0.14876033057851198</v>
      </c>
      <c r="M31" s="102">
        <v>1864</v>
      </c>
      <c r="N31" s="103">
        <v>-2.7139874739039702E-2</v>
      </c>
      <c r="O31" s="104">
        <v>5</v>
      </c>
      <c r="P31" s="107"/>
      <c r="Q31" s="101" t="s">
        <v>60</v>
      </c>
      <c r="R31" s="106">
        <v>1310</v>
      </c>
      <c r="S31" s="106">
        <v>1</v>
      </c>
      <c r="T31" s="106">
        <v>0</v>
      </c>
      <c r="U31" s="106">
        <v>1311</v>
      </c>
      <c r="V31" s="106">
        <v>605</v>
      </c>
      <c r="W31" s="106">
        <v>1916</v>
      </c>
      <c r="X31" s="101" t="s">
        <v>138</v>
      </c>
    </row>
    <row r="32" spans="1:24" x14ac:dyDescent="0.25">
      <c r="A32" s="101" t="s">
        <v>144</v>
      </c>
      <c r="B32" s="101" t="s">
        <v>142</v>
      </c>
      <c r="C32" s="102">
        <v>86941</v>
      </c>
      <c r="D32" s="103">
        <v>-2.1004545245856504E-3</v>
      </c>
      <c r="E32" s="102">
        <v>91580</v>
      </c>
      <c r="F32" s="103">
        <v>2.12092151921318E-2</v>
      </c>
      <c r="G32" s="102">
        <v>0</v>
      </c>
      <c r="H32" s="103" t="s">
        <v>64</v>
      </c>
      <c r="I32" s="102">
        <v>178521</v>
      </c>
      <c r="J32" s="103">
        <v>9.72274069297859E-3</v>
      </c>
      <c r="K32" s="102">
        <v>7404</v>
      </c>
      <c r="L32" s="103">
        <v>0.28185595567867006</v>
      </c>
      <c r="M32" s="102">
        <v>185925</v>
      </c>
      <c r="N32" s="103">
        <v>1.8331891027396501E-2</v>
      </c>
      <c r="O32" s="104">
        <v>1</v>
      </c>
      <c r="P32" s="107"/>
      <c r="Q32" s="101" t="s">
        <v>143</v>
      </c>
      <c r="R32" s="106">
        <v>87124</v>
      </c>
      <c r="S32" s="106">
        <v>89678</v>
      </c>
      <c r="T32" s="106">
        <v>0</v>
      </c>
      <c r="U32" s="106">
        <v>176802</v>
      </c>
      <c r="V32" s="106">
        <v>5776</v>
      </c>
      <c r="W32" s="106">
        <v>182578</v>
      </c>
      <c r="X32" s="101" t="s">
        <v>141</v>
      </c>
    </row>
    <row r="33" spans="1:24" x14ac:dyDescent="0.25">
      <c r="A33" s="101" t="s">
        <v>147</v>
      </c>
      <c r="B33" s="101" t="s">
        <v>146</v>
      </c>
      <c r="C33" s="102">
        <v>922</v>
      </c>
      <c r="D33" s="103">
        <v>-5.3937432578209299E-3</v>
      </c>
      <c r="E33" s="102">
        <v>35</v>
      </c>
      <c r="F33" s="103">
        <v>-0.20454545454545503</v>
      </c>
      <c r="G33" s="102">
        <v>0</v>
      </c>
      <c r="H33" s="103" t="s">
        <v>64</v>
      </c>
      <c r="I33" s="102">
        <v>957</v>
      </c>
      <c r="J33" s="103">
        <v>-1.4418125643666299E-2</v>
      </c>
      <c r="K33" s="102">
        <v>727</v>
      </c>
      <c r="L33" s="103">
        <v>-0.302972195589645</v>
      </c>
      <c r="M33" s="102">
        <v>1684</v>
      </c>
      <c r="N33" s="103">
        <v>-0.16385302879841102</v>
      </c>
      <c r="O33" s="104">
        <v>5</v>
      </c>
      <c r="P33" s="107"/>
      <c r="Q33" s="101" t="s">
        <v>60</v>
      </c>
      <c r="R33" s="106">
        <v>927</v>
      </c>
      <c r="S33" s="106">
        <v>44</v>
      </c>
      <c r="T33" s="106">
        <v>0</v>
      </c>
      <c r="U33" s="106">
        <v>971</v>
      </c>
      <c r="V33" s="106">
        <v>1043</v>
      </c>
      <c r="W33" s="106">
        <v>2014</v>
      </c>
      <c r="X33" s="101" t="s">
        <v>145</v>
      </c>
    </row>
    <row r="34" spans="1:24" x14ac:dyDescent="0.25">
      <c r="A34" s="101" t="s">
        <v>150</v>
      </c>
      <c r="B34" s="101" t="s">
        <v>149</v>
      </c>
      <c r="C34" s="102">
        <v>2269</v>
      </c>
      <c r="D34" s="103">
        <v>2.1611886537595701E-2</v>
      </c>
      <c r="E34" s="102">
        <v>2</v>
      </c>
      <c r="F34" s="103" t="s">
        <v>64</v>
      </c>
      <c r="G34" s="102">
        <v>0</v>
      </c>
      <c r="H34" s="103" t="s">
        <v>64</v>
      </c>
      <c r="I34" s="102">
        <v>2271</v>
      </c>
      <c r="J34" s="103">
        <v>2.2512381809995503E-2</v>
      </c>
      <c r="K34" s="102">
        <v>198</v>
      </c>
      <c r="L34" s="103">
        <v>-9.589041095890409E-2</v>
      </c>
      <c r="M34" s="102">
        <v>2469</v>
      </c>
      <c r="N34" s="103">
        <v>1.1885245901639301E-2</v>
      </c>
      <c r="O34" s="104">
        <v>5</v>
      </c>
      <c r="P34" s="107"/>
      <c r="Q34" s="101" t="s">
        <v>60</v>
      </c>
      <c r="R34" s="106">
        <v>2221</v>
      </c>
      <c r="S34" s="106">
        <v>0</v>
      </c>
      <c r="T34" s="106">
        <v>0</v>
      </c>
      <c r="U34" s="106">
        <v>2221</v>
      </c>
      <c r="V34" s="106">
        <v>219</v>
      </c>
      <c r="W34" s="106">
        <v>2440</v>
      </c>
      <c r="X34" s="101" t="s">
        <v>148</v>
      </c>
    </row>
    <row r="35" spans="1:24" x14ac:dyDescent="0.25">
      <c r="A35" s="101" t="s">
        <v>153</v>
      </c>
      <c r="B35" s="101" t="s">
        <v>152</v>
      </c>
      <c r="C35" s="102">
        <v>898</v>
      </c>
      <c r="D35" s="103">
        <v>7.8563411896745202E-3</v>
      </c>
      <c r="E35" s="102">
        <v>0</v>
      </c>
      <c r="F35" s="103" t="s">
        <v>64</v>
      </c>
      <c r="G35" s="102">
        <v>0</v>
      </c>
      <c r="H35" s="103" t="s">
        <v>64</v>
      </c>
      <c r="I35" s="102">
        <v>898</v>
      </c>
      <c r="J35" s="103">
        <v>7.8563411896745202E-3</v>
      </c>
      <c r="K35" s="102">
        <v>97</v>
      </c>
      <c r="L35" s="103">
        <v>-0.28676470588235298</v>
      </c>
      <c r="M35" s="102">
        <v>995</v>
      </c>
      <c r="N35" s="103">
        <v>-3.1158714703018498E-2</v>
      </c>
      <c r="O35" s="104">
        <v>5</v>
      </c>
      <c r="P35" s="107"/>
      <c r="Q35" s="101" t="s">
        <v>60</v>
      </c>
      <c r="R35" s="106">
        <v>891</v>
      </c>
      <c r="S35" s="106">
        <v>0</v>
      </c>
      <c r="T35" s="106">
        <v>0</v>
      </c>
      <c r="U35" s="106">
        <v>891</v>
      </c>
      <c r="V35" s="106">
        <v>136</v>
      </c>
      <c r="W35" s="106">
        <v>1027</v>
      </c>
      <c r="X35" s="101" t="s">
        <v>151</v>
      </c>
    </row>
    <row r="36" spans="1:24" x14ac:dyDescent="0.25">
      <c r="A36" s="101" t="s">
        <v>156</v>
      </c>
      <c r="B36" s="101" t="s">
        <v>155</v>
      </c>
      <c r="C36" s="102">
        <v>1835</v>
      </c>
      <c r="D36" s="103">
        <v>4.6180159635119705E-2</v>
      </c>
      <c r="E36" s="102">
        <v>3</v>
      </c>
      <c r="F36" s="103">
        <v>-0.83333333333333293</v>
      </c>
      <c r="G36" s="102">
        <v>0</v>
      </c>
      <c r="H36" s="103" t="s">
        <v>64</v>
      </c>
      <c r="I36" s="102">
        <v>1838</v>
      </c>
      <c r="J36" s="103">
        <v>3.7246049661399501E-2</v>
      </c>
      <c r="K36" s="102">
        <v>566</v>
      </c>
      <c r="L36" s="103">
        <v>0.19157894736842102</v>
      </c>
      <c r="M36" s="102">
        <v>2404</v>
      </c>
      <c r="N36" s="103">
        <v>6.9870939029817503E-2</v>
      </c>
      <c r="O36" s="104">
        <v>5</v>
      </c>
      <c r="P36" s="107"/>
      <c r="Q36" s="101" t="s">
        <v>60</v>
      </c>
      <c r="R36" s="106">
        <v>1754</v>
      </c>
      <c r="S36" s="106">
        <v>18</v>
      </c>
      <c r="T36" s="106">
        <v>0</v>
      </c>
      <c r="U36" s="106">
        <v>1772</v>
      </c>
      <c r="V36" s="106">
        <v>475</v>
      </c>
      <c r="W36" s="106">
        <v>2247</v>
      </c>
      <c r="X36" s="101" t="s">
        <v>154</v>
      </c>
    </row>
    <row r="37" spans="1:24" x14ac:dyDescent="0.25">
      <c r="A37" s="101" t="s">
        <v>159</v>
      </c>
      <c r="B37" s="101" t="s">
        <v>158</v>
      </c>
      <c r="C37" s="102">
        <v>4525</v>
      </c>
      <c r="D37" s="103">
        <v>1.41192290452712E-2</v>
      </c>
      <c r="E37" s="102">
        <v>2</v>
      </c>
      <c r="F37" s="103">
        <v>-0.5</v>
      </c>
      <c r="G37" s="102">
        <v>4</v>
      </c>
      <c r="H37" s="103" t="s">
        <v>64</v>
      </c>
      <c r="I37" s="102">
        <v>4531</v>
      </c>
      <c r="J37" s="103">
        <v>1.4554411106135201E-2</v>
      </c>
      <c r="K37" s="102">
        <v>885</v>
      </c>
      <c r="L37" s="103">
        <v>0.32089552238805996</v>
      </c>
      <c r="M37" s="102">
        <v>5416</v>
      </c>
      <c r="N37" s="103">
        <v>5.4517133956386299E-2</v>
      </c>
      <c r="O37" s="104">
        <v>5</v>
      </c>
      <c r="P37" s="107"/>
      <c r="Q37" s="101" t="s">
        <v>60</v>
      </c>
      <c r="R37" s="106">
        <v>4462</v>
      </c>
      <c r="S37" s="106">
        <v>4</v>
      </c>
      <c r="T37" s="106">
        <v>0</v>
      </c>
      <c r="U37" s="106">
        <v>4466</v>
      </c>
      <c r="V37" s="106">
        <v>670</v>
      </c>
      <c r="W37" s="106">
        <v>5136</v>
      </c>
      <c r="X37" s="101" t="s">
        <v>157</v>
      </c>
    </row>
    <row r="38" spans="1:24" x14ac:dyDescent="0.25">
      <c r="A38" s="101" t="s">
        <v>162</v>
      </c>
      <c r="B38" s="101" t="s">
        <v>161</v>
      </c>
      <c r="C38" s="102">
        <v>3995</v>
      </c>
      <c r="D38" s="103">
        <v>2.2000511639805601E-2</v>
      </c>
      <c r="E38" s="102">
        <v>2</v>
      </c>
      <c r="F38" s="103">
        <v>0</v>
      </c>
      <c r="G38" s="102">
        <v>0</v>
      </c>
      <c r="H38" s="103" t="s">
        <v>64</v>
      </c>
      <c r="I38" s="102">
        <v>3997</v>
      </c>
      <c r="J38" s="103">
        <v>2.1989261058552801E-2</v>
      </c>
      <c r="K38" s="102">
        <v>393</v>
      </c>
      <c r="L38" s="103">
        <v>8.8642659279778407E-2</v>
      </c>
      <c r="M38" s="102">
        <v>4390</v>
      </c>
      <c r="N38" s="103">
        <v>2.7621722846441901E-2</v>
      </c>
      <c r="O38" s="104">
        <v>5</v>
      </c>
      <c r="P38" s="107"/>
      <c r="Q38" s="101" t="s">
        <v>60</v>
      </c>
      <c r="R38" s="106">
        <v>3909</v>
      </c>
      <c r="S38" s="106">
        <v>2</v>
      </c>
      <c r="T38" s="106">
        <v>0</v>
      </c>
      <c r="U38" s="106">
        <v>3911</v>
      </c>
      <c r="V38" s="106">
        <v>361</v>
      </c>
      <c r="W38" s="106">
        <v>4272</v>
      </c>
      <c r="X38" s="101" t="s">
        <v>160</v>
      </c>
    </row>
    <row r="39" spans="1:24" x14ac:dyDescent="0.25">
      <c r="A39" s="101" t="s">
        <v>165</v>
      </c>
      <c r="B39" s="101" t="s">
        <v>164</v>
      </c>
      <c r="C39" s="102">
        <v>22706</v>
      </c>
      <c r="D39" s="103">
        <v>-4.0361776763450395E-2</v>
      </c>
      <c r="E39" s="102">
        <v>15462</v>
      </c>
      <c r="F39" s="103">
        <v>-0.18397720075997501</v>
      </c>
      <c r="G39" s="102">
        <v>11514</v>
      </c>
      <c r="H39" s="103">
        <v>-0.17527397750877402</v>
      </c>
      <c r="I39" s="102">
        <v>49682</v>
      </c>
      <c r="J39" s="103">
        <v>-0.121760650521478</v>
      </c>
      <c r="K39" s="102">
        <v>9853</v>
      </c>
      <c r="L39" s="103">
        <v>0.10237189527858601</v>
      </c>
      <c r="M39" s="102">
        <v>59535</v>
      </c>
      <c r="N39" s="103">
        <v>-9.1179703242352098E-2</v>
      </c>
      <c r="O39" s="104">
        <v>2</v>
      </c>
      <c r="P39" s="107"/>
      <c r="Q39" s="101" t="s">
        <v>60</v>
      </c>
      <c r="R39" s="106">
        <v>23661</v>
      </c>
      <c r="S39" s="106">
        <v>18948</v>
      </c>
      <c r="T39" s="106">
        <v>13961</v>
      </c>
      <c r="U39" s="106">
        <v>56570</v>
      </c>
      <c r="V39" s="106">
        <v>8938</v>
      </c>
      <c r="W39" s="106">
        <v>65508</v>
      </c>
      <c r="X39" s="101" t="s">
        <v>163</v>
      </c>
    </row>
    <row r="40" spans="1:24" x14ac:dyDescent="0.25">
      <c r="A40" s="101" t="s">
        <v>168</v>
      </c>
      <c r="B40" s="101" t="s">
        <v>167</v>
      </c>
      <c r="C40" s="102">
        <v>3778</v>
      </c>
      <c r="D40" s="103">
        <v>1.6958277254374203E-2</v>
      </c>
      <c r="E40" s="102">
        <v>0</v>
      </c>
      <c r="F40" s="103" t="s">
        <v>64</v>
      </c>
      <c r="G40" s="102">
        <v>0</v>
      </c>
      <c r="H40" s="103" t="s">
        <v>64</v>
      </c>
      <c r="I40" s="102">
        <v>3778</v>
      </c>
      <c r="J40" s="103">
        <v>1.6958277254374203E-2</v>
      </c>
      <c r="K40" s="102">
        <v>938</v>
      </c>
      <c r="L40" s="103">
        <v>9.0697674418604698E-2</v>
      </c>
      <c r="M40" s="102">
        <v>4716</v>
      </c>
      <c r="N40" s="103">
        <v>3.0819672131147502E-2</v>
      </c>
      <c r="O40" s="104">
        <v>5</v>
      </c>
      <c r="P40" s="107"/>
      <c r="Q40" s="101" t="s">
        <v>60</v>
      </c>
      <c r="R40" s="106">
        <v>3715</v>
      </c>
      <c r="S40" s="106">
        <v>0</v>
      </c>
      <c r="T40" s="106">
        <v>0</v>
      </c>
      <c r="U40" s="106">
        <v>3715</v>
      </c>
      <c r="V40" s="106">
        <v>860</v>
      </c>
      <c r="W40" s="106">
        <v>4575</v>
      </c>
      <c r="X40" s="101" t="s">
        <v>166</v>
      </c>
    </row>
    <row r="41" spans="1:24" x14ac:dyDescent="0.25">
      <c r="A41" s="101" t="s">
        <v>171</v>
      </c>
      <c r="B41" s="101" t="s">
        <v>170</v>
      </c>
      <c r="C41" s="102">
        <v>2545</v>
      </c>
      <c r="D41" s="103">
        <v>-0.18923223956674101</v>
      </c>
      <c r="E41" s="102">
        <v>113</v>
      </c>
      <c r="F41" s="103">
        <v>-0.23129251700680301</v>
      </c>
      <c r="G41" s="102">
        <v>0</v>
      </c>
      <c r="H41" s="103" t="s">
        <v>64</v>
      </c>
      <c r="I41" s="102">
        <v>2658</v>
      </c>
      <c r="J41" s="103">
        <v>-0.19111381618989701</v>
      </c>
      <c r="K41" s="102">
        <v>1845</v>
      </c>
      <c r="L41" s="103">
        <v>-6.3926940639269403E-2</v>
      </c>
      <c r="M41" s="102">
        <v>4503</v>
      </c>
      <c r="N41" s="103">
        <v>-0.14342781053833001</v>
      </c>
      <c r="O41" s="104">
        <v>4</v>
      </c>
      <c r="P41" s="107"/>
      <c r="Q41" s="101" t="s">
        <v>60</v>
      </c>
      <c r="R41" s="106">
        <v>3139</v>
      </c>
      <c r="S41" s="106">
        <v>147</v>
      </c>
      <c r="T41" s="106">
        <v>0</v>
      </c>
      <c r="U41" s="106">
        <v>3286</v>
      </c>
      <c r="V41" s="106">
        <v>1971</v>
      </c>
      <c r="W41" s="106">
        <v>5257</v>
      </c>
      <c r="X41" s="101" t="s">
        <v>169</v>
      </c>
    </row>
    <row r="42" spans="1:24" x14ac:dyDescent="0.25">
      <c r="A42" s="101" t="s">
        <v>174</v>
      </c>
      <c r="B42" s="101" t="s">
        <v>173</v>
      </c>
      <c r="C42" s="102">
        <v>2895</v>
      </c>
      <c r="D42" s="103">
        <v>1.1177086971708002E-2</v>
      </c>
      <c r="E42" s="102">
        <v>2</v>
      </c>
      <c r="F42" s="103" t="s">
        <v>64</v>
      </c>
      <c r="G42" s="102">
        <v>0</v>
      </c>
      <c r="H42" s="103" t="s">
        <v>64</v>
      </c>
      <c r="I42" s="102">
        <v>2897</v>
      </c>
      <c r="J42" s="103">
        <v>1.1875654907439699E-2</v>
      </c>
      <c r="K42" s="102">
        <v>763</v>
      </c>
      <c r="L42" s="103">
        <v>0.51992031872510014</v>
      </c>
      <c r="M42" s="102">
        <v>3660</v>
      </c>
      <c r="N42" s="103">
        <v>8.7667161961367007E-2</v>
      </c>
      <c r="O42" s="104">
        <v>5</v>
      </c>
      <c r="P42" s="107"/>
      <c r="Q42" s="101" t="s">
        <v>60</v>
      </c>
      <c r="R42" s="106">
        <v>2863</v>
      </c>
      <c r="S42" s="106">
        <v>0</v>
      </c>
      <c r="T42" s="106">
        <v>0</v>
      </c>
      <c r="U42" s="106">
        <v>2863</v>
      </c>
      <c r="V42" s="106">
        <v>502</v>
      </c>
      <c r="W42" s="106">
        <v>3365</v>
      </c>
      <c r="X42" s="101" t="s">
        <v>172</v>
      </c>
    </row>
    <row r="43" spans="1:24" x14ac:dyDescent="0.25">
      <c r="A43" s="101" t="s">
        <v>177</v>
      </c>
      <c r="B43" s="101" t="s">
        <v>176</v>
      </c>
      <c r="C43" s="102">
        <v>1563</v>
      </c>
      <c r="D43" s="103">
        <v>3.5099337748344395E-2</v>
      </c>
      <c r="E43" s="102">
        <v>2</v>
      </c>
      <c r="F43" s="103" t="s">
        <v>64</v>
      </c>
      <c r="G43" s="102">
        <v>0</v>
      </c>
      <c r="H43" s="103" t="s">
        <v>64</v>
      </c>
      <c r="I43" s="102">
        <v>1565</v>
      </c>
      <c r="J43" s="103">
        <v>3.6423841059602599E-2</v>
      </c>
      <c r="K43" s="102">
        <v>247</v>
      </c>
      <c r="L43" s="103">
        <v>3.78151260504202E-2</v>
      </c>
      <c r="M43" s="102">
        <v>1812</v>
      </c>
      <c r="N43" s="103">
        <v>3.6613272311212801E-2</v>
      </c>
      <c r="O43" s="104">
        <v>5</v>
      </c>
      <c r="P43" s="107"/>
      <c r="Q43" s="101" t="s">
        <v>60</v>
      </c>
      <c r="R43" s="106">
        <v>1510</v>
      </c>
      <c r="S43" s="106">
        <v>0</v>
      </c>
      <c r="T43" s="106">
        <v>0</v>
      </c>
      <c r="U43" s="106">
        <v>1510</v>
      </c>
      <c r="V43" s="106">
        <v>238</v>
      </c>
      <c r="W43" s="106">
        <v>1748</v>
      </c>
      <c r="X43" s="101" t="s">
        <v>175</v>
      </c>
    </row>
    <row r="44" spans="1:24" x14ac:dyDescent="0.25">
      <c r="A44" s="101" t="s">
        <v>180</v>
      </c>
      <c r="B44" s="101" t="s">
        <v>179</v>
      </c>
      <c r="C44" s="102">
        <v>24731</v>
      </c>
      <c r="D44" s="103">
        <v>1.7862287525208902E-2</v>
      </c>
      <c r="E44" s="102">
        <v>962</v>
      </c>
      <c r="F44" s="103">
        <v>-5.8708414872798403E-2</v>
      </c>
      <c r="G44" s="102">
        <v>2</v>
      </c>
      <c r="H44" s="103">
        <v>-0.6</v>
      </c>
      <c r="I44" s="102">
        <v>25695</v>
      </c>
      <c r="J44" s="103">
        <v>1.46501342599905E-2</v>
      </c>
      <c r="K44" s="102">
        <v>7547</v>
      </c>
      <c r="L44" s="103">
        <v>0.12541008052490302</v>
      </c>
      <c r="M44" s="102">
        <v>33242</v>
      </c>
      <c r="N44" s="103">
        <v>3.7839525444895404E-2</v>
      </c>
      <c r="O44" s="104">
        <v>3</v>
      </c>
      <c r="P44" s="107"/>
      <c r="Q44" s="101" t="s">
        <v>60</v>
      </c>
      <c r="R44" s="106">
        <v>24297</v>
      </c>
      <c r="S44" s="106">
        <v>1022</v>
      </c>
      <c r="T44" s="106">
        <v>5</v>
      </c>
      <c r="U44" s="106">
        <v>25324</v>
      </c>
      <c r="V44" s="106">
        <v>6706</v>
      </c>
      <c r="W44" s="106">
        <v>32030</v>
      </c>
      <c r="X44" s="101" t="s">
        <v>178</v>
      </c>
    </row>
    <row r="45" spans="1:24" x14ac:dyDescent="0.25">
      <c r="A45" s="101" t="s">
        <v>183</v>
      </c>
      <c r="B45" s="101" t="s">
        <v>182</v>
      </c>
      <c r="C45" s="102">
        <v>33874</v>
      </c>
      <c r="D45" s="103">
        <v>7.2554267023490909E-3</v>
      </c>
      <c r="E45" s="102">
        <v>6738</v>
      </c>
      <c r="F45" s="103">
        <v>4.9217002237136502E-3</v>
      </c>
      <c r="G45" s="102">
        <v>4</v>
      </c>
      <c r="H45" s="103" t="s">
        <v>64</v>
      </c>
      <c r="I45" s="102">
        <v>40616</v>
      </c>
      <c r="J45" s="103">
        <v>6.9666542704846903E-3</v>
      </c>
      <c r="K45" s="102">
        <v>5813</v>
      </c>
      <c r="L45" s="103">
        <v>0.10702723290801799</v>
      </c>
      <c r="M45" s="102">
        <v>46429</v>
      </c>
      <c r="N45" s="103">
        <v>1.84925196332207E-2</v>
      </c>
      <c r="O45" s="104">
        <v>2</v>
      </c>
      <c r="P45" s="107"/>
      <c r="Q45" s="101" t="s">
        <v>60</v>
      </c>
      <c r="R45" s="106">
        <v>33630</v>
      </c>
      <c r="S45" s="106">
        <v>6705</v>
      </c>
      <c r="T45" s="106">
        <v>0</v>
      </c>
      <c r="U45" s="106">
        <v>40335</v>
      </c>
      <c r="V45" s="106">
        <v>5251</v>
      </c>
      <c r="W45" s="106">
        <v>45586</v>
      </c>
      <c r="X45" s="101" t="s">
        <v>181</v>
      </c>
    </row>
    <row r="46" spans="1:24" x14ac:dyDescent="0.25">
      <c r="A46" s="101" t="s">
        <v>186</v>
      </c>
      <c r="B46" s="101" t="s">
        <v>185</v>
      </c>
      <c r="C46" s="102">
        <v>4911</v>
      </c>
      <c r="D46" s="103">
        <v>7.5913007796471095E-3</v>
      </c>
      <c r="E46" s="102">
        <v>0</v>
      </c>
      <c r="F46" s="103" t="s">
        <v>64</v>
      </c>
      <c r="G46" s="102">
        <v>0</v>
      </c>
      <c r="H46" s="103" t="s">
        <v>64</v>
      </c>
      <c r="I46" s="102">
        <v>4911</v>
      </c>
      <c r="J46" s="103">
        <v>7.5913007796471095E-3</v>
      </c>
      <c r="K46" s="102">
        <v>469</v>
      </c>
      <c r="L46" s="103">
        <v>0.30640668523676901</v>
      </c>
      <c r="M46" s="102">
        <v>5380</v>
      </c>
      <c r="N46" s="103">
        <v>2.8090961207720203E-2</v>
      </c>
      <c r="O46" s="104">
        <v>5</v>
      </c>
      <c r="P46" s="107"/>
      <c r="Q46" s="101" t="s">
        <v>60</v>
      </c>
      <c r="R46" s="106">
        <v>4874</v>
      </c>
      <c r="S46" s="106">
        <v>0</v>
      </c>
      <c r="T46" s="106">
        <v>0</v>
      </c>
      <c r="U46" s="106">
        <v>4874</v>
      </c>
      <c r="V46" s="106">
        <v>359</v>
      </c>
      <c r="W46" s="106">
        <v>5233</v>
      </c>
      <c r="X46" s="101" t="s">
        <v>184</v>
      </c>
    </row>
    <row r="47" spans="1:24" x14ac:dyDescent="0.25">
      <c r="A47" s="101" t="s">
        <v>189</v>
      </c>
      <c r="B47" s="101" t="s">
        <v>188</v>
      </c>
      <c r="C47" s="102">
        <v>1696</v>
      </c>
      <c r="D47" s="103">
        <v>1.07270560190703E-2</v>
      </c>
      <c r="E47" s="102">
        <v>0</v>
      </c>
      <c r="F47" s="103" t="s">
        <v>64</v>
      </c>
      <c r="G47" s="102">
        <v>0</v>
      </c>
      <c r="H47" s="103" t="s">
        <v>64</v>
      </c>
      <c r="I47" s="102">
        <v>1696</v>
      </c>
      <c r="J47" s="103">
        <v>1.07270560190703E-2</v>
      </c>
      <c r="K47" s="102">
        <v>113</v>
      </c>
      <c r="L47" s="103">
        <v>-9.6000000000000002E-2</v>
      </c>
      <c r="M47" s="102">
        <v>1809</v>
      </c>
      <c r="N47" s="103">
        <v>3.3277870216306201E-3</v>
      </c>
      <c r="O47" s="104">
        <v>5</v>
      </c>
      <c r="P47" s="107"/>
      <c r="Q47" s="101" t="s">
        <v>60</v>
      </c>
      <c r="R47" s="106">
        <v>1678</v>
      </c>
      <c r="S47" s="106">
        <v>0</v>
      </c>
      <c r="T47" s="106">
        <v>0</v>
      </c>
      <c r="U47" s="106">
        <v>1678</v>
      </c>
      <c r="V47" s="106">
        <v>125</v>
      </c>
      <c r="W47" s="106">
        <v>1803</v>
      </c>
      <c r="X47" s="101" t="s">
        <v>187</v>
      </c>
    </row>
    <row r="48" spans="1:24" x14ac:dyDescent="0.25">
      <c r="A48" s="101" t="s">
        <v>192</v>
      </c>
      <c r="B48" s="101" t="s">
        <v>191</v>
      </c>
      <c r="C48" s="102">
        <v>885</v>
      </c>
      <c r="D48" s="103">
        <v>-1.0067114093959701E-2</v>
      </c>
      <c r="E48" s="102">
        <v>0</v>
      </c>
      <c r="F48" s="103" t="s">
        <v>64</v>
      </c>
      <c r="G48" s="102">
        <v>0</v>
      </c>
      <c r="H48" s="103" t="s">
        <v>64</v>
      </c>
      <c r="I48" s="102">
        <v>885</v>
      </c>
      <c r="J48" s="103">
        <v>-1.0067114093959701E-2</v>
      </c>
      <c r="K48" s="102">
        <v>23</v>
      </c>
      <c r="L48" s="103">
        <v>1.3</v>
      </c>
      <c r="M48" s="102">
        <v>908</v>
      </c>
      <c r="N48" s="103">
        <v>4.4247787610619512E-3</v>
      </c>
      <c r="O48" s="104">
        <v>5</v>
      </c>
      <c r="P48" s="107"/>
      <c r="Q48" s="101" t="s">
        <v>60</v>
      </c>
      <c r="R48" s="106">
        <v>894</v>
      </c>
      <c r="S48" s="106">
        <v>0</v>
      </c>
      <c r="T48" s="106">
        <v>0</v>
      </c>
      <c r="U48" s="106">
        <v>894</v>
      </c>
      <c r="V48" s="106">
        <v>10</v>
      </c>
      <c r="W48" s="106">
        <v>904</v>
      </c>
      <c r="X48" s="101" t="s">
        <v>190</v>
      </c>
    </row>
    <row r="49" spans="1:24" x14ac:dyDescent="0.25">
      <c r="A49" s="101" t="s">
        <v>195</v>
      </c>
      <c r="B49" s="101" t="s">
        <v>194</v>
      </c>
      <c r="C49" s="102">
        <v>3146</v>
      </c>
      <c r="D49" s="103">
        <v>-0.14926987560843702</v>
      </c>
      <c r="E49" s="102">
        <v>0</v>
      </c>
      <c r="F49" s="103" t="s">
        <v>64</v>
      </c>
      <c r="G49" s="102">
        <v>0</v>
      </c>
      <c r="H49" s="103" t="s">
        <v>64</v>
      </c>
      <c r="I49" s="102">
        <v>3146</v>
      </c>
      <c r="J49" s="103">
        <v>-0.14926987560843702</v>
      </c>
      <c r="K49" s="102">
        <v>1092</v>
      </c>
      <c r="L49" s="103">
        <v>-0.30312699425654099</v>
      </c>
      <c r="M49" s="102">
        <v>4238</v>
      </c>
      <c r="N49" s="103">
        <v>-0.195061728395062</v>
      </c>
      <c r="O49" s="104">
        <v>5</v>
      </c>
      <c r="P49" s="107"/>
      <c r="Q49" s="101" t="s">
        <v>60</v>
      </c>
      <c r="R49" s="106">
        <v>3698</v>
      </c>
      <c r="S49" s="106">
        <v>0</v>
      </c>
      <c r="T49" s="106">
        <v>0</v>
      </c>
      <c r="U49" s="106">
        <v>3698</v>
      </c>
      <c r="V49" s="106">
        <v>1567</v>
      </c>
      <c r="W49" s="106">
        <v>5265</v>
      </c>
      <c r="X49" s="101" t="s">
        <v>193</v>
      </c>
    </row>
    <row r="50" spans="1:24" x14ac:dyDescent="0.25">
      <c r="A50" s="101" t="s">
        <v>198</v>
      </c>
      <c r="B50" s="101" t="s">
        <v>197</v>
      </c>
      <c r="C50" s="102">
        <v>7690</v>
      </c>
      <c r="D50" s="103">
        <v>-5.5605845079529301E-3</v>
      </c>
      <c r="E50" s="102">
        <v>2159</v>
      </c>
      <c r="F50" s="103">
        <v>-0.181887078438803</v>
      </c>
      <c r="G50" s="102">
        <v>4</v>
      </c>
      <c r="H50" s="103" t="s">
        <v>64</v>
      </c>
      <c r="I50" s="102">
        <v>9853</v>
      </c>
      <c r="J50" s="103">
        <v>-5.0038565368299301E-2</v>
      </c>
      <c r="K50" s="102">
        <v>2553</v>
      </c>
      <c r="L50" s="103">
        <v>-2.37093690248566E-2</v>
      </c>
      <c r="M50" s="102">
        <v>12406</v>
      </c>
      <c r="N50" s="103">
        <v>-4.47370447370447E-2</v>
      </c>
      <c r="O50" s="104">
        <v>3</v>
      </c>
      <c r="P50" s="108"/>
      <c r="Q50" s="101" t="s">
        <v>60</v>
      </c>
      <c r="R50" s="106">
        <v>7733</v>
      </c>
      <c r="S50" s="106">
        <v>2639</v>
      </c>
      <c r="T50" s="106">
        <v>0</v>
      </c>
      <c r="U50" s="106">
        <v>10372</v>
      </c>
      <c r="V50" s="106">
        <v>2615</v>
      </c>
      <c r="W50" s="106">
        <v>12987</v>
      </c>
      <c r="X50" s="101" t="s">
        <v>196</v>
      </c>
    </row>
    <row r="51" spans="1:24" x14ac:dyDescent="0.25">
      <c r="A51" s="115" t="s">
        <v>234</v>
      </c>
      <c r="B51" s="109"/>
      <c r="C51" s="110">
        <v>364425</v>
      </c>
      <c r="D51" s="111">
        <v>-9.7953971143656792E-3</v>
      </c>
      <c r="E51" s="110">
        <v>138564</v>
      </c>
      <c r="F51" s="111">
        <v>-2.4684840678252398E-2</v>
      </c>
      <c r="G51" s="110">
        <v>28481</v>
      </c>
      <c r="H51" s="111">
        <v>-0.18541928841093699</v>
      </c>
      <c r="I51" s="110">
        <v>531470</v>
      </c>
      <c r="J51" s="111">
        <v>-2.4941979396952703E-2</v>
      </c>
      <c r="K51" s="110">
        <v>86735</v>
      </c>
      <c r="L51" s="111">
        <v>6.1497980663321503E-2</v>
      </c>
      <c r="M51" s="110">
        <v>618205</v>
      </c>
      <c r="N51" s="111">
        <v>-1.3673168202305502E-2</v>
      </c>
      <c r="O51" s="112"/>
      <c r="P51" s="113" t="s">
        <v>199</v>
      </c>
      <c r="Q51" s="113"/>
      <c r="R51" s="114">
        <v>368030</v>
      </c>
      <c r="S51" s="114">
        <v>142071</v>
      </c>
      <c r="T51" s="114">
        <v>34964</v>
      </c>
      <c r="U51" s="114">
        <v>545065</v>
      </c>
      <c r="V51" s="114">
        <v>81710</v>
      </c>
      <c r="W51" s="114">
        <v>626775</v>
      </c>
      <c r="X51" s="113"/>
    </row>
    <row r="52" spans="1:24" x14ac:dyDescent="0.25">
      <c r="A52" s="101" t="s">
        <v>202</v>
      </c>
      <c r="B52" s="101" t="s">
        <v>201</v>
      </c>
      <c r="C52" s="102">
        <v>61</v>
      </c>
      <c r="D52" s="103">
        <v>-0.18666666666666701</v>
      </c>
      <c r="E52" s="102">
        <v>7728</v>
      </c>
      <c r="F52" s="103">
        <v>-0.110906580763921</v>
      </c>
      <c r="G52" s="102">
        <v>0</v>
      </c>
      <c r="H52" s="103" t="s">
        <v>64</v>
      </c>
      <c r="I52" s="102">
        <v>7789</v>
      </c>
      <c r="J52" s="103">
        <v>-0.111554693737881</v>
      </c>
      <c r="K52" s="102">
        <v>4253</v>
      </c>
      <c r="L52" s="103">
        <v>-2.9881386861313898E-2</v>
      </c>
      <c r="M52" s="102">
        <v>12042</v>
      </c>
      <c r="N52" s="103">
        <v>-8.4328187970496502E-2</v>
      </c>
      <c r="O52" s="104">
        <v>6</v>
      </c>
      <c r="P52" s="105" t="s">
        <v>143</v>
      </c>
      <c r="Q52" s="101" t="s">
        <v>143</v>
      </c>
      <c r="R52" s="106">
        <v>75</v>
      </c>
      <c r="S52" s="106">
        <v>8692</v>
      </c>
      <c r="T52" s="106">
        <v>0</v>
      </c>
      <c r="U52" s="106">
        <v>8767</v>
      </c>
      <c r="V52" s="106">
        <v>4384</v>
      </c>
      <c r="W52" s="106">
        <v>13151</v>
      </c>
      <c r="X52" s="101" t="s">
        <v>200</v>
      </c>
    </row>
    <row r="53" spans="1:24" x14ac:dyDescent="0.25">
      <c r="A53" s="101" t="s">
        <v>205</v>
      </c>
      <c r="B53" s="101" t="s">
        <v>204</v>
      </c>
      <c r="C53" s="102">
        <v>299</v>
      </c>
      <c r="D53" s="103">
        <v>-0.57827926657263806</v>
      </c>
      <c r="E53" s="102">
        <v>5</v>
      </c>
      <c r="F53" s="103">
        <v>1.5</v>
      </c>
      <c r="G53" s="102">
        <v>0</v>
      </c>
      <c r="H53" s="103" t="s">
        <v>64</v>
      </c>
      <c r="I53" s="102">
        <v>304</v>
      </c>
      <c r="J53" s="103">
        <v>-0.57243319268635706</v>
      </c>
      <c r="K53" s="102">
        <v>3713</v>
      </c>
      <c r="L53" s="103">
        <v>-1.9281563655573201E-2</v>
      </c>
      <c r="M53" s="102">
        <v>4017</v>
      </c>
      <c r="N53" s="103">
        <v>-0.10673782521681101</v>
      </c>
      <c r="O53" s="104">
        <v>6</v>
      </c>
      <c r="P53" s="107"/>
      <c r="Q53" s="101" t="s">
        <v>143</v>
      </c>
      <c r="R53" s="106">
        <v>709</v>
      </c>
      <c r="S53" s="106">
        <v>2</v>
      </c>
      <c r="T53" s="106">
        <v>0</v>
      </c>
      <c r="U53" s="106">
        <v>711</v>
      </c>
      <c r="V53" s="106">
        <v>3786</v>
      </c>
      <c r="W53" s="106">
        <v>4497</v>
      </c>
      <c r="X53" s="101" t="s">
        <v>203</v>
      </c>
    </row>
    <row r="54" spans="1:24" x14ac:dyDescent="0.25">
      <c r="A54" s="101" t="s">
        <v>208</v>
      </c>
      <c r="B54" s="101" t="s">
        <v>207</v>
      </c>
      <c r="C54" s="102">
        <v>6554</v>
      </c>
      <c r="D54" s="103">
        <v>-0.12097639484978501</v>
      </c>
      <c r="E54" s="102">
        <v>6983</v>
      </c>
      <c r="F54" s="103">
        <v>-6.9305611088897795E-2</v>
      </c>
      <c r="G54" s="102">
        <v>1</v>
      </c>
      <c r="H54" s="103" t="s">
        <v>64</v>
      </c>
      <c r="I54" s="102">
        <v>13538</v>
      </c>
      <c r="J54" s="103">
        <v>-9.4992980814225511E-2</v>
      </c>
      <c r="K54" s="102">
        <v>13477</v>
      </c>
      <c r="L54" s="103">
        <v>-2.0993752724102904E-2</v>
      </c>
      <c r="M54" s="102">
        <v>27015</v>
      </c>
      <c r="N54" s="103">
        <v>-5.95300261096606E-2</v>
      </c>
      <c r="O54" s="104">
        <v>6</v>
      </c>
      <c r="P54" s="107"/>
      <c r="Q54" s="101" t="s">
        <v>143</v>
      </c>
      <c r="R54" s="106">
        <v>7456</v>
      </c>
      <c r="S54" s="106">
        <v>7503</v>
      </c>
      <c r="T54" s="106">
        <v>0</v>
      </c>
      <c r="U54" s="106">
        <v>14959</v>
      </c>
      <c r="V54" s="106">
        <v>13766</v>
      </c>
      <c r="W54" s="106">
        <v>28725</v>
      </c>
      <c r="X54" s="101" t="s">
        <v>206</v>
      </c>
    </row>
    <row r="55" spans="1:24" x14ac:dyDescent="0.25">
      <c r="A55" s="101" t="s">
        <v>211</v>
      </c>
      <c r="B55" s="101" t="s">
        <v>210</v>
      </c>
      <c r="C55" s="102">
        <v>2</v>
      </c>
      <c r="D55" s="103">
        <v>-0.99626865671641796</v>
      </c>
      <c r="E55" s="102">
        <v>0</v>
      </c>
      <c r="F55" s="103">
        <v>-1</v>
      </c>
      <c r="G55" s="102">
        <v>0</v>
      </c>
      <c r="H55" s="103" t="s">
        <v>64</v>
      </c>
      <c r="I55" s="102">
        <v>2</v>
      </c>
      <c r="J55" s="103">
        <v>-0.99632352941176505</v>
      </c>
      <c r="K55" s="102">
        <v>280</v>
      </c>
      <c r="L55" s="103">
        <v>-0.91432068543451706</v>
      </c>
      <c r="M55" s="102">
        <v>282</v>
      </c>
      <c r="N55" s="103">
        <v>-0.92602308499475294</v>
      </c>
      <c r="O55" s="104">
        <v>6</v>
      </c>
      <c r="P55" s="107"/>
      <c r="Q55" s="101" t="s">
        <v>143</v>
      </c>
      <c r="R55" s="106">
        <v>536</v>
      </c>
      <c r="S55" s="106">
        <v>8</v>
      </c>
      <c r="T55" s="106">
        <v>0</v>
      </c>
      <c r="U55" s="106">
        <v>544</v>
      </c>
      <c r="V55" s="106">
        <v>3268</v>
      </c>
      <c r="W55" s="106">
        <v>3812</v>
      </c>
      <c r="X55" s="101" t="s">
        <v>209</v>
      </c>
    </row>
    <row r="56" spans="1:24" x14ac:dyDescent="0.25">
      <c r="A56" s="101" t="s">
        <v>214</v>
      </c>
      <c r="B56" s="101" t="s">
        <v>213</v>
      </c>
      <c r="C56" s="102">
        <v>1163</v>
      </c>
      <c r="D56" s="103">
        <v>-8.0632411067193696E-2</v>
      </c>
      <c r="E56" s="102">
        <v>4</v>
      </c>
      <c r="F56" s="103">
        <v>1</v>
      </c>
      <c r="G56" s="102">
        <v>0</v>
      </c>
      <c r="H56" s="103" t="s">
        <v>64</v>
      </c>
      <c r="I56" s="102">
        <v>1167</v>
      </c>
      <c r="J56" s="103">
        <v>-7.8926598263614811E-2</v>
      </c>
      <c r="K56" s="102">
        <v>1914</v>
      </c>
      <c r="L56" s="103">
        <v>-5.5747409965466205E-2</v>
      </c>
      <c r="M56" s="102">
        <v>3081</v>
      </c>
      <c r="N56" s="103">
        <v>-6.4663023679417106E-2</v>
      </c>
      <c r="O56" s="104">
        <v>6</v>
      </c>
      <c r="P56" s="107"/>
      <c r="Q56" s="101" t="s">
        <v>143</v>
      </c>
      <c r="R56" s="106">
        <v>1265</v>
      </c>
      <c r="S56" s="106">
        <v>2</v>
      </c>
      <c r="T56" s="106">
        <v>0</v>
      </c>
      <c r="U56" s="106">
        <v>1267</v>
      </c>
      <c r="V56" s="106">
        <v>2027</v>
      </c>
      <c r="W56" s="106">
        <v>3294</v>
      </c>
      <c r="X56" s="101" t="s">
        <v>212</v>
      </c>
    </row>
    <row r="57" spans="1:24" x14ac:dyDescent="0.25">
      <c r="A57" s="101" t="s">
        <v>217</v>
      </c>
      <c r="B57" s="101" t="s">
        <v>216</v>
      </c>
      <c r="C57" s="102">
        <v>458</v>
      </c>
      <c r="D57" s="103">
        <v>-7.4747474747474701E-2</v>
      </c>
      <c r="E57" s="102">
        <v>40</v>
      </c>
      <c r="F57" s="103">
        <v>-0.51807228915662706</v>
      </c>
      <c r="G57" s="102">
        <v>0</v>
      </c>
      <c r="H57" s="103">
        <v>-1</v>
      </c>
      <c r="I57" s="102">
        <v>498</v>
      </c>
      <c r="J57" s="103">
        <v>-0.14432989690721604</v>
      </c>
      <c r="K57" s="102">
        <v>948</v>
      </c>
      <c r="L57" s="103">
        <v>2.3758099352051799E-2</v>
      </c>
      <c r="M57" s="102">
        <v>1446</v>
      </c>
      <c r="N57" s="103">
        <v>-4.1114058355437695E-2</v>
      </c>
      <c r="O57" s="104">
        <v>6</v>
      </c>
      <c r="P57" s="108"/>
      <c r="Q57" s="101" t="s">
        <v>143</v>
      </c>
      <c r="R57" s="106">
        <v>495</v>
      </c>
      <c r="S57" s="106">
        <v>83</v>
      </c>
      <c r="T57" s="106">
        <v>4</v>
      </c>
      <c r="U57" s="106">
        <v>582</v>
      </c>
      <c r="V57" s="106">
        <v>926</v>
      </c>
      <c r="W57" s="106">
        <v>1508</v>
      </c>
      <c r="X57" s="101" t="s">
        <v>215</v>
      </c>
    </row>
    <row r="58" spans="1:24" x14ac:dyDescent="0.25">
      <c r="A58" s="115" t="s">
        <v>233</v>
      </c>
      <c r="B58" s="109"/>
      <c r="C58" s="110">
        <v>8537</v>
      </c>
      <c r="D58" s="111">
        <v>-0.18973044798785099</v>
      </c>
      <c r="E58" s="110">
        <v>14760</v>
      </c>
      <c r="F58" s="111">
        <v>-9.3922651933701695E-2</v>
      </c>
      <c r="G58" s="110">
        <v>1</v>
      </c>
      <c r="H58" s="111">
        <v>-0.75</v>
      </c>
      <c r="I58" s="110">
        <v>23298</v>
      </c>
      <c r="J58" s="111">
        <v>-0.13164368244502403</v>
      </c>
      <c r="K58" s="110">
        <v>24585</v>
      </c>
      <c r="L58" s="111">
        <v>-0.12686010583513899</v>
      </c>
      <c r="M58" s="110">
        <v>47883</v>
      </c>
      <c r="N58" s="111">
        <v>-0.129194173168203</v>
      </c>
      <c r="O58" s="112"/>
      <c r="P58" s="113" t="s">
        <v>199</v>
      </c>
      <c r="Q58" s="113"/>
      <c r="R58" s="114">
        <v>10536</v>
      </c>
      <c r="S58" s="114">
        <v>16290</v>
      </c>
      <c r="T58" s="114">
        <v>4</v>
      </c>
      <c r="U58" s="114">
        <v>26830</v>
      </c>
      <c r="V58" s="114">
        <v>28157</v>
      </c>
      <c r="W58" s="114">
        <v>54987</v>
      </c>
      <c r="X58" s="113"/>
    </row>
    <row r="59" spans="1:24" x14ac:dyDescent="0.25">
      <c r="A59" s="115" t="s">
        <v>230</v>
      </c>
      <c r="B59" s="109"/>
      <c r="C59" s="110">
        <v>372962</v>
      </c>
      <c r="D59" s="111">
        <v>-1.4803231140673001E-2</v>
      </c>
      <c r="E59" s="110">
        <v>153324</v>
      </c>
      <c r="F59" s="111">
        <v>-3.1807073711330403E-2</v>
      </c>
      <c r="G59" s="110">
        <v>28482</v>
      </c>
      <c r="H59" s="111">
        <v>-0.18548387096774199</v>
      </c>
      <c r="I59" s="110">
        <v>554768</v>
      </c>
      <c r="J59" s="111">
        <v>-2.9947805104083802E-2</v>
      </c>
      <c r="K59" s="110">
        <v>111320</v>
      </c>
      <c r="L59" s="111">
        <v>1.32250812345836E-2</v>
      </c>
      <c r="M59" s="110">
        <v>666088</v>
      </c>
      <c r="N59" s="111">
        <v>-2.2990427744579503E-2</v>
      </c>
      <c r="O59" s="112"/>
      <c r="P59" s="113"/>
      <c r="Q59" s="113"/>
      <c r="R59" s="114">
        <v>378566</v>
      </c>
      <c r="S59" s="114">
        <v>158361</v>
      </c>
      <c r="T59" s="114">
        <v>34968</v>
      </c>
      <c r="U59" s="114">
        <v>571895</v>
      </c>
      <c r="V59" s="114">
        <v>109867</v>
      </c>
      <c r="W59" s="114">
        <v>681762</v>
      </c>
      <c r="X59" s="113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2" workbookViewId="0">
      <selection activeCell="F14" sqref="F14"/>
    </sheetView>
  </sheetViews>
  <sheetFormatPr defaultColWidth="11.44140625" defaultRowHeight="13.2" x14ac:dyDescent="0.25"/>
  <sheetData>
    <row r="2" spans="1:8" ht="17.399999999999999" x14ac:dyDescent="0.3">
      <c r="A2" s="79" t="s">
        <v>26</v>
      </c>
    </row>
    <row r="4" spans="1:8" ht="13.8" x14ac:dyDescent="0.3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ht="13.8" x14ac:dyDescent="0.3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ht="13.8" x14ac:dyDescent="0.3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ht="13.8" x14ac:dyDescent="0.3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ht="13.8" x14ac:dyDescent="0.3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ht="13.8" x14ac:dyDescent="0.3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ht="13.8" x14ac:dyDescent="0.3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ht="13.8" x14ac:dyDescent="0.3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ht="13.8" x14ac:dyDescent="0.3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ht="13.8" x14ac:dyDescent="0.3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ht="13.8" x14ac:dyDescent="0.3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ht="13.8" x14ac:dyDescent="0.3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ht="13.8" x14ac:dyDescent="0.3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ht="13.8" x14ac:dyDescent="0.3">
      <c r="A17" s="60"/>
      <c r="B17" s="51"/>
      <c r="C17" s="51"/>
      <c r="D17" s="51"/>
      <c r="E17" s="51"/>
      <c r="F17" s="50"/>
      <c r="G17" s="50"/>
      <c r="H17" s="50"/>
    </row>
    <row r="18" spans="1:8" ht="13.8" x14ac:dyDescent="0.3">
      <c r="A18" s="60"/>
      <c r="B18" s="51"/>
      <c r="C18" s="51"/>
      <c r="D18" s="51"/>
      <c r="E18" s="51"/>
      <c r="F18" s="50"/>
      <c r="G18" s="50"/>
      <c r="H18" s="50"/>
    </row>
    <row r="19" spans="1:8" ht="13.8" x14ac:dyDescent="0.3">
      <c r="A19" s="60"/>
      <c r="B19" s="51"/>
      <c r="C19" s="51"/>
      <c r="D19" s="51"/>
      <c r="E19" s="51"/>
      <c r="F19" s="50"/>
      <c r="G19" s="50"/>
      <c r="H19" s="50"/>
    </row>
    <row r="20" spans="1:8" ht="13.8" x14ac:dyDescent="0.3">
      <c r="A20" s="60"/>
      <c r="B20" s="51"/>
      <c r="C20" s="51"/>
      <c r="D20" s="51"/>
      <c r="E20" s="51"/>
      <c r="F20" s="50"/>
      <c r="G20" s="50"/>
      <c r="H20" s="50"/>
    </row>
    <row r="21" spans="1:8" ht="13.8" x14ac:dyDescent="0.3">
      <c r="A21" s="50"/>
      <c r="B21" s="53"/>
      <c r="C21" s="54"/>
      <c r="D21" s="33"/>
      <c r="E21" s="33"/>
      <c r="F21" s="50"/>
      <c r="G21" s="50"/>
      <c r="H21" s="50"/>
    </row>
    <row r="22" spans="1:8" ht="13.8" x14ac:dyDescent="0.3">
      <c r="A22" s="50"/>
      <c r="B22" s="51"/>
      <c r="C22" s="50"/>
      <c r="D22" s="50"/>
      <c r="E22" s="50"/>
      <c r="F22" s="50"/>
      <c r="G22" s="50"/>
      <c r="H22" s="50"/>
    </row>
    <row r="23" spans="1:8" ht="13.8" x14ac:dyDescent="0.3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ht="13.8" x14ac:dyDescent="0.3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ht="13.8" x14ac:dyDescent="0.3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ht="13.8" x14ac:dyDescent="0.3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ht="13.8" x14ac:dyDescent="0.3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ht="13.8" x14ac:dyDescent="0.3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ht="13.8" x14ac:dyDescent="0.3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ht="13.8" x14ac:dyDescent="0.3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ht="13.8" x14ac:dyDescent="0.3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ht="13.8" x14ac:dyDescent="0.3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>
        <v>63364</v>
      </c>
      <c r="G32" s="50"/>
      <c r="H32" s="50"/>
    </row>
    <row r="33" spans="1:8" ht="13.8" x14ac:dyDescent="0.3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ht="13.8" x14ac:dyDescent="0.3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ht="13.8" x14ac:dyDescent="0.3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ht="13.8" x14ac:dyDescent="0.3">
      <c r="A36" s="50"/>
      <c r="B36" s="51"/>
      <c r="C36" s="55"/>
      <c r="D36" s="55"/>
      <c r="E36" s="55"/>
      <c r="F36" s="50"/>
      <c r="G36" s="50"/>
      <c r="H36" s="50"/>
    </row>
    <row r="37" spans="1:8" ht="13.8" x14ac:dyDescent="0.3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2016-10-09T19:22:45Z</cp:lastPrinted>
  <dcterms:created xsi:type="dcterms:W3CDTF">2000-12-05T13:34:37Z</dcterms:created>
  <dcterms:modified xsi:type="dcterms:W3CDTF">2016-10-09T19:28:43Z</dcterms:modified>
</cp:coreProperties>
</file>